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8.3 Worked Example" sheetId="1" r:id="rId4"/>
    <sheet state="visible" name="18.3 Solution" sheetId="2" r:id="rId5"/>
  </sheets>
  <definedNames/>
  <calcPr/>
  <extLst>
    <ext uri="GoogleSheetsCustomDataVersion2">
      <go:sheetsCustomData xmlns:go="http://customooxmlschemas.google.com/" r:id="rId6" roundtripDataChecksum="mBRCqoe/dzS5EuOKeokfvQ9wnnHN9qo+PjWIBNjbq5o="/>
    </ext>
  </extLst>
</workbook>
</file>

<file path=xl/sharedStrings.xml><?xml version="1.0" encoding="utf-8"?>
<sst xmlns="http://schemas.openxmlformats.org/spreadsheetml/2006/main" count="30" uniqueCount="16">
  <si>
    <t>Chapter 18.3</t>
  </si>
  <si>
    <t>Worked Example</t>
  </si>
  <si>
    <t>Loan Repayment Schedule</t>
  </si>
  <si>
    <t>Loan amount</t>
  </si>
  <si>
    <t>Annual effective rate of interest</t>
  </si>
  <si>
    <t>Monthly effective rate of interest</t>
  </si>
  <si>
    <t>Repayment (months)</t>
  </si>
  <si>
    <t>Level monthly repayment</t>
  </si>
  <si>
    <t>Final repayment</t>
  </si>
  <si>
    <t>Total repayment amount</t>
  </si>
  <si>
    <t>Month</t>
  </si>
  <si>
    <t>Repayment</t>
  </si>
  <si>
    <t>Interest content of repayment</t>
  </si>
  <si>
    <t>Capital content of repayment</t>
  </si>
  <si>
    <t>Loan outstanding</t>
  </si>
  <si>
    <t>Solution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</si>
</sst>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£&quot;#,##0.00"/>
  </numFmts>
  <fonts count="6">
    <font>
      <sz val="12.0"/>
      <color theme="1"/>
      <name val="Aptos Narrow"/>
      <scheme val="minor"/>
    </font>
    <font>
      <b/>
      <sz val="16.0"/>
      <color theme="1"/>
      <name val="Avenir"/>
    </font>
    <font>
      <sz val="12.0"/>
      <color theme="1"/>
      <name val="Avenir"/>
    </font>
    <font>
      <b/>
      <i/>
      <sz val="12.0"/>
      <color theme="1"/>
      <name val="Avenir"/>
    </font>
    <font>
      <b/>
      <u/>
      <sz val="12.0"/>
      <color theme="1"/>
      <name val="Avenir"/>
    </font>
    <font>
      <sz val="12.0"/>
      <color rgb="FF0070C0"/>
      <name val="Avenir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quotePrefix="1" borderId="0" fillId="0" fontId="3" numFmtId="0" xfId="0" applyFont="1"/>
    <xf borderId="0" fillId="0" fontId="4" numFmtId="0" xfId="0" applyFont="1"/>
    <xf borderId="0" fillId="0" fontId="2" numFmtId="164" xfId="0" applyFont="1" applyNumberFormat="1"/>
    <xf borderId="0" fillId="0" fontId="2" numFmtId="10" xfId="0" applyFont="1" applyNumberFormat="1"/>
    <xf borderId="1" fillId="2" fontId="5" numFmtId="10" xfId="0" applyBorder="1" applyFill="1" applyFont="1" applyNumberFormat="1"/>
    <xf borderId="0" fillId="0" fontId="2" numFmtId="1" xfId="0" applyFont="1" applyNumberFormat="1"/>
    <xf borderId="1" fillId="2" fontId="5" numFmtId="164" xfId="0" applyBorder="1" applyFont="1" applyNumberFormat="1"/>
    <xf borderId="2" fillId="2" fontId="5" numFmtId="164" xfId="0" applyBorder="1" applyFont="1" applyNumberFormat="1"/>
    <xf borderId="3" fillId="0" fontId="2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/>
    </xf>
    <xf borderId="7" fillId="3" fontId="5" numFmtId="164" xfId="0" applyAlignment="1" applyBorder="1" applyFill="1" applyFont="1" applyNumberFormat="1">
      <alignment horizontal="center"/>
    </xf>
    <xf borderId="8" fillId="0" fontId="5" numFmtId="164" xfId="0" applyAlignment="1" applyBorder="1" applyFont="1" applyNumberFormat="1">
      <alignment horizontal="center"/>
    </xf>
    <xf borderId="0" fillId="0" fontId="5" numFmtId="164" xfId="0" applyAlignment="1" applyFont="1" applyNumberFormat="1">
      <alignment horizontal="center"/>
    </xf>
    <xf borderId="9" fillId="0" fontId="2" numFmtId="0" xfId="0" applyAlignment="1" applyBorder="1" applyFont="1">
      <alignment horizontal="center"/>
    </xf>
    <xf borderId="10" fillId="0" fontId="5" numFmtId="164" xfId="0" applyAlignment="1" applyBorder="1" applyFont="1" applyNumberFormat="1">
      <alignment horizontal="center"/>
    </xf>
    <xf borderId="11" fillId="0" fontId="5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6" width="15.0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5">
        <v>3500.0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6">
        <v>0.04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6</v>
      </c>
      <c r="C7" s="2"/>
      <c r="D7" s="8">
        <v>24.0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 t="s">
        <v>7</v>
      </c>
      <c r="C8" s="2"/>
      <c r="D8" s="9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8</v>
      </c>
      <c r="C9" s="2"/>
      <c r="D9" s="9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 t="s">
        <v>9</v>
      </c>
      <c r="C11" s="2"/>
      <c r="D11" s="10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36.0" customHeight="1">
      <c r="A13" s="2"/>
      <c r="B13" s="11" t="s">
        <v>10</v>
      </c>
      <c r="C13" s="12" t="s">
        <v>11</v>
      </c>
      <c r="D13" s="12" t="s">
        <v>12</v>
      </c>
      <c r="E13" s="12" t="s">
        <v>13</v>
      </c>
      <c r="F13" s="13" t="s">
        <v>14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4">
        <v>0.0</v>
      </c>
      <c r="C14" s="15"/>
      <c r="D14" s="15"/>
      <c r="E14" s="15"/>
      <c r="F14" s="1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4">
        <v>1.0</v>
      </c>
      <c r="C15" s="17"/>
      <c r="D15" s="17"/>
      <c r="E15" s="17"/>
      <c r="F15" s="1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4">
        <v>2.0</v>
      </c>
      <c r="C16" s="17"/>
      <c r="D16" s="17"/>
      <c r="E16" s="17"/>
      <c r="F16" s="16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4">
        <v>3.0</v>
      </c>
      <c r="C17" s="17"/>
      <c r="D17" s="17"/>
      <c r="E17" s="17"/>
      <c r="F17" s="16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4">
        <v>4.0</v>
      </c>
      <c r="C18" s="17"/>
      <c r="D18" s="17"/>
      <c r="E18" s="17"/>
      <c r="F18" s="16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4">
        <v>5.0</v>
      </c>
      <c r="C19" s="17"/>
      <c r="D19" s="17"/>
      <c r="E19" s="17"/>
      <c r="F19" s="16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4">
        <v>6.0</v>
      </c>
      <c r="C20" s="17"/>
      <c r="D20" s="17"/>
      <c r="E20" s="17"/>
      <c r="F20" s="1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4">
        <v>7.0</v>
      </c>
      <c r="C21" s="17"/>
      <c r="D21" s="17"/>
      <c r="E21" s="17"/>
      <c r="F21" s="16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4">
        <v>8.0</v>
      </c>
      <c r="C22" s="17"/>
      <c r="D22" s="17"/>
      <c r="E22" s="17"/>
      <c r="F22" s="1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4">
        <v>9.0</v>
      </c>
      <c r="C23" s="17"/>
      <c r="D23" s="17"/>
      <c r="E23" s="17"/>
      <c r="F23" s="16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4">
        <v>10.0</v>
      </c>
      <c r="C24" s="17"/>
      <c r="D24" s="17"/>
      <c r="E24" s="17"/>
      <c r="F24" s="16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4">
        <v>11.0</v>
      </c>
      <c r="C25" s="17"/>
      <c r="D25" s="17"/>
      <c r="E25" s="17"/>
      <c r="F25" s="1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4">
        <v>12.0</v>
      </c>
      <c r="C26" s="17"/>
      <c r="D26" s="17"/>
      <c r="E26" s="17"/>
      <c r="F26" s="1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4">
        <v>13.0</v>
      </c>
      <c r="C27" s="17"/>
      <c r="D27" s="17"/>
      <c r="E27" s="17"/>
      <c r="F27" s="1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4">
        <v>14.0</v>
      </c>
      <c r="C28" s="17"/>
      <c r="D28" s="17"/>
      <c r="E28" s="17"/>
      <c r="F28" s="1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4">
        <v>15.0</v>
      </c>
      <c r="C29" s="17"/>
      <c r="D29" s="17"/>
      <c r="E29" s="17"/>
      <c r="F29" s="16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4">
        <v>16.0</v>
      </c>
      <c r="C30" s="17"/>
      <c r="D30" s="17"/>
      <c r="E30" s="17"/>
      <c r="F30" s="16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4">
        <v>17.0</v>
      </c>
      <c r="C31" s="17"/>
      <c r="D31" s="17"/>
      <c r="E31" s="17"/>
      <c r="F31" s="16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4">
        <v>18.0</v>
      </c>
      <c r="C32" s="17"/>
      <c r="D32" s="17"/>
      <c r="E32" s="17"/>
      <c r="F32" s="1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4">
        <v>19.0</v>
      </c>
      <c r="C33" s="17"/>
      <c r="D33" s="17"/>
      <c r="E33" s="17"/>
      <c r="F33" s="1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4">
        <v>20.0</v>
      </c>
      <c r="C34" s="17"/>
      <c r="D34" s="17"/>
      <c r="E34" s="17"/>
      <c r="F34" s="1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4">
        <v>21.0</v>
      </c>
      <c r="C35" s="17"/>
      <c r="D35" s="17"/>
      <c r="E35" s="17"/>
      <c r="F35" s="16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4">
        <v>22.0</v>
      </c>
      <c r="C36" s="17"/>
      <c r="D36" s="17"/>
      <c r="E36" s="17"/>
      <c r="F36" s="1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14">
        <v>23.0</v>
      </c>
      <c r="C37" s="17"/>
      <c r="D37" s="17"/>
      <c r="E37" s="17"/>
      <c r="F37" s="1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18">
        <v>24.0</v>
      </c>
      <c r="C38" s="19"/>
      <c r="D38" s="19"/>
      <c r="E38" s="19"/>
      <c r="F38" s="20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6" width="15.0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5">
        <v>3500.0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6">
        <v>0.04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7">
        <f>(1+D5)^(1/12)-1</f>
        <v>0.003273739782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6</v>
      </c>
      <c r="C7" s="2"/>
      <c r="D7" s="8">
        <v>24.0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 t="s">
        <v>7</v>
      </c>
      <c r="C8" s="2"/>
      <c r="D8" s="9">
        <v>151.88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8</v>
      </c>
      <c r="C9" s="2"/>
      <c r="D9" s="9">
        <f>C38</f>
        <v>151.78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 t="s">
        <v>9</v>
      </c>
      <c r="C11" s="2"/>
      <c r="D11" s="10">
        <f>SUM(C15:C38)</f>
        <v>3645.02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36.0" customHeight="1">
      <c r="A13" s="2"/>
      <c r="B13" s="11" t="s">
        <v>10</v>
      </c>
      <c r="C13" s="12" t="s">
        <v>11</v>
      </c>
      <c r="D13" s="12" t="s">
        <v>12</v>
      </c>
      <c r="E13" s="12" t="s">
        <v>13</v>
      </c>
      <c r="F13" s="13" t="s">
        <v>14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4">
        <v>0.0</v>
      </c>
      <c r="C14" s="15"/>
      <c r="D14" s="15"/>
      <c r="E14" s="15"/>
      <c r="F14" s="16">
        <f>D4</f>
        <v>3500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4">
        <v>1.0</v>
      </c>
      <c r="C15" s="17">
        <f t="shared" ref="C15:C37" si="1">$D$8</f>
        <v>151.88</v>
      </c>
      <c r="D15" s="17">
        <f t="shared" ref="D15:D38" si="2">ROUND(F14*$D$6,2)</f>
        <v>11.46</v>
      </c>
      <c r="E15" s="17">
        <f t="shared" ref="E15:E38" si="3">C15-D15</f>
        <v>140.42</v>
      </c>
      <c r="F15" s="16">
        <f t="shared" ref="F15:F38" si="4">F14-E15</f>
        <v>3359.58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4">
        <v>2.0</v>
      </c>
      <c r="C16" s="17">
        <f t="shared" si="1"/>
        <v>151.88</v>
      </c>
      <c r="D16" s="17">
        <f t="shared" si="2"/>
        <v>11</v>
      </c>
      <c r="E16" s="17">
        <f t="shared" si="3"/>
        <v>140.88</v>
      </c>
      <c r="F16" s="16">
        <f t="shared" si="4"/>
        <v>3218.7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4">
        <v>3.0</v>
      </c>
      <c r="C17" s="17">
        <f t="shared" si="1"/>
        <v>151.88</v>
      </c>
      <c r="D17" s="17">
        <f t="shared" si="2"/>
        <v>10.54</v>
      </c>
      <c r="E17" s="17">
        <f t="shared" si="3"/>
        <v>141.34</v>
      </c>
      <c r="F17" s="16">
        <f t="shared" si="4"/>
        <v>3077.36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4">
        <v>4.0</v>
      </c>
      <c r="C18" s="17">
        <f t="shared" si="1"/>
        <v>151.88</v>
      </c>
      <c r="D18" s="17">
        <f t="shared" si="2"/>
        <v>10.07</v>
      </c>
      <c r="E18" s="17">
        <f t="shared" si="3"/>
        <v>141.81</v>
      </c>
      <c r="F18" s="16">
        <f t="shared" si="4"/>
        <v>2935.55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4">
        <v>5.0</v>
      </c>
      <c r="C19" s="17">
        <f t="shared" si="1"/>
        <v>151.88</v>
      </c>
      <c r="D19" s="17">
        <f t="shared" si="2"/>
        <v>9.61</v>
      </c>
      <c r="E19" s="17">
        <f t="shared" si="3"/>
        <v>142.27</v>
      </c>
      <c r="F19" s="16">
        <f t="shared" si="4"/>
        <v>2793.28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4">
        <v>6.0</v>
      </c>
      <c r="C20" s="17">
        <f t="shared" si="1"/>
        <v>151.88</v>
      </c>
      <c r="D20" s="17">
        <f t="shared" si="2"/>
        <v>9.14</v>
      </c>
      <c r="E20" s="17">
        <f t="shared" si="3"/>
        <v>142.74</v>
      </c>
      <c r="F20" s="16">
        <f t="shared" si="4"/>
        <v>2650.54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4">
        <v>7.0</v>
      </c>
      <c r="C21" s="17">
        <f t="shared" si="1"/>
        <v>151.88</v>
      </c>
      <c r="D21" s="17">
        <f t="shared" si="2"/>
        <v>8.68</v>
      </c>
      <c r="E21" s="17">
        <f t="shared" si="3"/>
        <v>143.2</v>
      </c>
      <c r="F21" s="16">
        <f t="shared" si="4"/>
        <v>2507.34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4">
        <v>8.0</v>
      </c>
      <c r="C22" s="17">
        <f t="shared" si="1"/>
        <v>151.88</v>
      </c>
      <c r="D22" s="17">
        <f t="shared" si="2"/>
        <v>8.21</v>
      </c>
      <c r="E22" s="17">
        <f t="shared" si="3"/>
        <v>143.67</v>
      </c>
      <c r="F22" s="16">
        <f t="shared" si="4"/>
        <v>2363.67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4">
        <v>9.0</v>
      </c>
      <c r="C23" s="17">
        <f t="shared" si="1"/>
        <v>151.88</v>
      </c>
      <c r="D23" s="17">
        <f t="shared" si="2"/>
        <v>7.74</v>
      </c>
      <c r="E23" s="17">
        <f t="shared" si="3"/>
        <v>144.14</v>
      </c>
      <c r="F23" s="16">
        <f t="shared" si="4"/>
        <v>2219.53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4">
        <v>10.0</v>
      </c>
      <c r="C24" s="17">
        <f t="shared" si="1"/>
        <v>151.88</v>
      </c>
      <c r="D24" s="17">
        <f t="shared" si="2"/>
        <v>7.27</v>
      </c>
      <c r="E24" s="17">
        <f t="shared" si="3"/>
        <v>144.61</v>
      </c>
      <c r="F24" s="16">
        <f t="shared" si="4"/>
        <v>2074.92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4">
        <v>11.0</v>
      </c>
      <c r="C25" s="17">
        <f t="shared" si="1"/>
        <v>151.88</v>
      </c>
      <c r="D25" s="17">
        <f t="shared" si="2"/>
        <v>6.79</v>
      </c>
      <c r="E25" s="17">
        <f t="shared" si="3"/>
        <v>145.09</v>
      </c>
      <c r="F25" s="16">
        <f t="shared" si="4"/>
        <v>1929.83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4">
        <v>12.0</v>
      </c>
      <c r="C26" s="17">
        <f t="shared" si="1"/>
        <v>151.88</v>
      </c>
      <c r="D26" s="17">
        <f t="shared" si="2"/>
        <v>6.32</v>
      </c>
      <c r="E26" s="17">
        <f t="shared" si="3"/>
        <v>145.56</v>
      </c>
      <c r="F26" s="16">
        <f t="shared" si="4"/>
        <v>1784.27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4">
        <v>13.0</v>
      </c>
      <c r="C27" s="17">
        <f t="shared" si="1"/>
        <v>151.88</v>
      </c>
      <c r="D27" s="17">
        <f t="shared" si="2"/>
        <v>5.84</v>
      </c>
      <c r="E27" s="17">
        <f t="shared" si="3"/>
        <v>146.04</v>
      </c>
      <c r="F27" s="16">
        <f t="shared" si="4"/>
        <v>1638.23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4">
        <v>14.0</v>
      </c>
      <c r="C28" s="17">
        <f t="shared" si="1"/>
        <v>151.88</v>
      </c>
      <c r="D28" s="17">
        <f t="shared" si="2"/>
        <v>5.36</v>
      </c>
      <c r="E28" s="17">
        <f t="shared" si="3"/>
        <v>146.52</v>
      </c>
      <c r="F28" s="16">
        <f t="shared" si="4"/>
        <v>1491.71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4">
        <v>15.0</v>
      </c>
      <c r="C29" s="17">
        <f t="shared" si="1"/>
        <v>151.88</v>
      </c>
      <c r="D29" s="17">
        <f t="shared" si="2"/>
        <v>4.88</v>
      </c>
      <c r="E29" s="17">
        <f t="shared" si="3"/>
        <v>147</v>
      </c>
      <c r="F29" s="16">
        <f t="shared" si="4"/>
        <v>1344.71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4">
        <v>16.0</v>
      </c>
      <c r="C30" s="17">
        <f t="shared" si="1"/>
        <v>151.88</v>
      </c>
      <c r="D30" s="17">
        <f t="shared" si="2"/>
        <v>4.4</v>
      </c>
      <c r="E30" s="17">
        <f t="shared" si="3"/>
        <v>147.48</v>
      </c>
      <c r="F30" s="16">
        <f t="shared" si="4"/>
        <v>1197.23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4">
        <v>17.0</v>
      </c>
      <c r="C31" s="17">
        <f t="shared" si="1"/>
        <v>151.88</v>
      </c>
      <c r="D31" s="17">
        <f t="shared" si="2"/>
        <v>3.92</v>
      </c>
      <c r="E31" s="17">
        <f t="shared" si="3"/>
        <v>147.96</v>
      </c>
      <c r="F31" s="16">
        <f t="shared" si="4"/>
        <v>1049.27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4">
        <v>18.0</v>
      </c>
      <c r="C32" s="17">
        <f t="shared" si="1"/>
        <v>151.88</v>
      </c>
      <c r="D32" s="17">
        <f t="shared" si="2"/>
        <v>3.44</v>
      </c>
      <c r="E32" s="17">
        <f t="shared" si="3"/>
        <v>148.44</v>
      </c>
      <c r="F32" s="16">
        <f t="shared" si="4"/>
        <v>900.83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4">
        <v>19.0</v>
      </c>
      <c r="C33" s="17">
        <f t="shared" si="1"/>
        <v>151.88</v>
      </c>
      <c r="D33" s="17">
        <f t="shared" si="2"/>
        <v>2.95</v>
      </c>
      <c r="E33" s="17">
        <f t="shared" si="3"/>
        <v>148.93</v>
      </c>
      <c r="F33" s="16">
        <f t="shared" si="4"/>
        <v>751.9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4">
        <v>20.0</v>
      </c>
      <c r="C34" s="17">
        <f t="shared" si="1"/>
        <v>151.88</v>
      </c>
      <c r="D34" s="17">
        <f t="shared" si="2"/>
        <v>2.46</v>
      </c>
      <c r="E34" s="17">
        <f t="shared" si="3"/>
        <v>149.42</v>
      </c>
      <c r="F34" s="16">
        <f t="shared" si="4"/>
        <v>602.48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4">
        <v>21.0</v>
      </c>
      <c r="C35" s="17">
        <f t="shared" si="1"/>
        <v>151.88</v>
      </c>
      <c r="D35" s="17">
        <f t="shared" si="2"/>
        <v>1.97</v>
      </c>
      <c r="E35" s="17">
        <f t="shared" si="3"/>
        <v>149.91</v>
      </c>
      <c r="F35" s="16">
        <f t="shared" si="4"/>
        <v>452.57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4">
        <v>22.0</v>
      </c>
      <c r="C36" s="17">
        <f t="shared" si="1"/>
        <v>151.88</v>
      </c>
      <c r="D36" s="17">
        <f t="shared" si="2"/>
        <v>1.48</v>
      </c>
      <c r="E36" s="17">
        <f t="shared" si="3"/>
        <v>150.4</v>
      </c>
      <c r="F36" s="16">
        <f t="shared" si="4"/>
        <v>302.17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14">
        <v>23.0</v>
      </c>
      <c r="C37" s="17">
        <f t="shared" si="1"/>
        <v>151.88</v>
      </c>
      <c r="D37" s="17">
        <f t="shared" si="2"/>
        <v>0.99</v>
      </c>
      <c r="E37" s="17">
        <f t="shared" si="3"/>
        <v>150.89</v>
      </c>
      <c r="F37" s="16">
        <f t="shared" si="4"/>
        <v>151.28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18">
        <v>24.0</v>
      </c>
      <c r="C38" s="19">
        <f>F37+D38</f>
        <v>151.78</v>
      </c>
      <c r="D38" s="19">
        <f t="shared" si="2"/>
        <v>0.5</v>
      </c>
      <c r="E38" s="19">
        <f t="shared" si="3"/>
        <v>151.28</v>
      </c>
      <c r="F38" s="20">
        <f t="shared" si="4"/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2024-08-30T13:51:01Z</dcterms:created>
  <dc:creator>InstallOffice4</dc:creator>
</cp:coreProperties>
</file>