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 Polly" sheetId="1" r:id="rId4"/>
    <sheet state="visible" name="Q2 Doug" sheetId="2" r:id="rId5"/>
    <sheet state="visible" name="Q3 Stewart" sheetId="3" r:id="rId6"/>
    <sheet state="visible" name="Q4 Dean" sheetId="4" r:id="rId7"/>
    <sheet state="visible" name="Q5 Barbara" sheetId="5" r:id="rId8"/>
    <sheet state="visible" name="Q6 Joshua" sheetId="6" r:id="rId9"/>
    <sheet state="visible" name="Q7 Kayla" sheetId="7" r:id="rId10"/>
    <sheet state="visible" name="Q8 Connie" sheetId="8" r:id="rId11"/>
  </sheets>
  <definedNames/>
  <calcPr/>
  <extLst>
    <ext uri="GoogleSheetsCustomDataVersion2">
      <go:sheetsCustomData xmlns:go="http://customooxmlschemas.google.com/" r:id="rId12" roundtripDataChecksum="OT8+Hof09pTPmTy+r1uPOpqLRdmBU+S+lfFJzIVrJ0U="/>
    </ext>
  </extLst>
</workbook>
</file>

<file path=xl/sharedStrings.xml><?xml version="1.0" encoding="utf-8"?>
<sst xmlns="http://schemas.openxmlformats.org/spreadsheetml/2006/main" count="100" uniqueCount="43">
  <si>
    <t>Exercise 17.3</t>
  </si>
  <si>
    <t>1. Polly</t>
  </si>
  <si>
    <t>Calculation of savings account balance at 30 June 2024</t>
  </si>
  <si>
    <t>Annual effective rate of interest</t>
  </si>
  <si>
    <t>Monthly effective rate of interest</t>
  </si>
  <si>
    <t>Initial balance of account</t>
  </si>
  <si>
    <t>Monthly payment amount</t>
  </si>
  <si>
    <t>Balance at 30 June 2024</t>
  </si>
  <si>
    <t>Month</t>
  </si>
  <si>
    <t>Balance before payment</t>
  </si>
  <si>
    <t>Payment</t>
  </si>
  <si>
    <t>Balance after payment</t>
  </si>
  <si>
    <t>2. Doug</t>
  </si>
  <si>
    <t>Calculation of savings account balance at 30 September 2023</t>
  </si>
  <si>
    <t>Balance at 30 September 2023</t>
  </si>
  <si>
    <t>3. Stewart</t>
  </si>
  <si>
    <t>Calculation of debt balance at 30 September 2024</t>
  </si>
  <si>
    <t>Monthly payment (amount borrowed)</t>
  </si>
  <si>
    <t>Balance at 30 September 2024</t>
  </si>
  <si>
    <t>4. Dean</t>
  </si>
  <si>
    <t>Calculation of savings account balance at 29 February 2024</t>
  </si>
  <si>
    <t>Balance at 29 February 2024</t>
  </si>
  <si>
    <t>5. Barbara</t>
  </si>
  <si>
    <t>Calculation of savings account balance at 31 December 2024</t>
  </si>
  <si>
    <t>Quarterly effective rate of interest</t>
  </si>
  <si>
    <t>Balance at 31 December 2024</t>
  </si>
  <si>
    <t>6. Joshua</t>
  </si>
  <si>
    <t>Calculation of savings account balance at 30 June 2023</t>
  </si>
  <si>
    <t>Monthly effective rate of interest (1/1/22–31/12/22)</t>
  </si>
  <si>
    <t>Annual effective rate of interest (1/1/23 onwards)</t>
  </si>
  <si>
    <t>Monthly effective rate of interest (1/1/23 onwards)</t>
  </si>
  <si>
    <t>Balance at 30 June 2023</t>
  </si>
  <si>
    <t>7. Kayla</t>
  </si>
  <si>
    <t>Calculation of debt balance at 30 June 2023</t>
  </si>
  <si>
    <t>Annual effective rate of interest (1/7/21–30/6/22)</t>
  </si>
  <si>
    <t>Monthly effective rate of interest (1/7/21–30/6/22)</t>
  </si>
  <si>
    <t>Monthly effective rate of interest (1/7/22 onwards)</t>
  </si>
  <si>
    <t>8. Connie</t>
  </si>
  <si>
    <t>Calculation of savings account balance at 30 September 2024</t>
  </si>
  <si>
    <t>Annual effective rate of interest (1/10/21–30/6/23)</t>
  </si>
  <si>
    <t>Monthly effective rate of interest (1/10/21–30/6/23)</t>
  </si>
  <si>
    <t>Quarterly effective rate of interest (1/7/23 onwards)</t>
  </si>
  <si>
    <t>Monthly effective rate of interest (1/7/23 onwards)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</si>
</sst>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b/>
      <u/>
      <sz val="12.0"/>
      <color theme="1"/>
      <name val="Avenir"/>
    </font>
    <font>
      <sz val="12.0"/>
      <color rgb="FF0070C0"/>
      <name val="Aveni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4" numFmtId="0" xfId="0" applyFont="1"/>
    <xf borderId="0" fillId="0" fontId="2" numFmtId="10" xfId="0" applyFont="1" applyNumberFormat="1"/>
    <xf borderId="1" fillId="2" fontId="5" numFmtId="10" xfId="0" applyBorder="1" applyFill="1" applyFont="1" applyNumberFormat="1"/>
    <xf borderId="0" fillId="0" fontId="2" numFmtId="164" xfId="0" applyFont="1" applyNumberFormat="1"/>
    <xf borderId="2" fillId="2" fontId="5" numFmtId="164" xfId="0" applyAlignment="1" applyBorder="1" applyFont="1" applyNumberFormat="1">
      <alignment readingOrder="0"/>
    </xf>
    <xf borderId="2" fillId="0" fontId="2" numFmtId="164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/>
    </xf>
    <xf borderId="0" fillId="0" fontId="2" numFmtId="164" xfId="0" applyAlignment="1" applyFont="1" applyNumberFormat="1">
      <alignment horizontal="center"/>
    </xf>
    <xf borderId="7" fillId="0" fontId="2" numFmtId="164" xfId="0" applyAlignment="1" applyBorder="1" applyFont="1" applyNumberFormat="1">
      <alignment horizontal="center"/>
    </xf>
    <xf borderId="8" fillId="0" fontId="2" numFmtId="0" xfId="0" applyAlignment="1" applyBorder="1" applyFont="1">
      <alignment horizontal="center"/>
    </xf>
    <xf borderId="9" fillId="0" fontId="2" numFmtId="164" xfId="0" applyAlignment="1" applyBorder="1" applyFont="1" applyNumberFormat="1">
      <alignment horizontal="center"/>
    </xf>
    <xf borderId="10" fillId="3" fontId="2" numFmtId="164" xfId="0" applyAlignment="1" applyBorder="1" applyFill="1" applyFont="1" applyNumberFormat="1">
      <alignment horizontal="center"/>
    </xf>
    <xf borderId="11" fillId="3" fontId="2" numFmtId="164" xfId="0" applyAlignment="1" applyBorder="1" applyFont="1" applyNumberFormat="1">
      <alignment horizontal="center"/>
    </xf>
    <xf borderId="2" fillId="2" fontId="5" numFmtId="164" xfId="0" applyBorder="1" applyFont="1" applyNumberFormat="1"/>
    <xf borderId="10" fillId="3" fontId="2" numFmtId="0" xfId="0" applyBorder="1" applyFont="1"/>
    <xf borderId="11" fillId="3" fontId="2" numFmtId="0" xfId="0" applyBorder="1" applyFont="1"/>
    <xf borderId="12" fillId="2" fontId="2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0.075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0.006044919024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8">
        <v>297.59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7</v>
      </c>
      <c r="C9" s="2"/>
      <c r="D9" s="2"/>
      <c r="E9" s="9">
        <f>C48</f>
        <v>12000.34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0</v>
      </c>
      <c r="D12" s="14">
        <f t="shared" ref="D12:D47" si="1">$E$7</f>
        <v>297.59</v>
      </c>
      <c r="E12" s="15">
        <f t="shared" ref="E12:E47" si="2">C12+D12</f>
        <v>297.59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48" si="3">ROUND(E12*(1+$E$5),2)</f>
        <v>299.39</v>
      </c>
      <c r="D13" s="14">
        <f t="shared" si="1"/>
        <v>297.59</v>
      </c>
      <c r="E13" s="15">
        <f t="shared" si="2"/>
        <v>596.98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600.59</v>
      </c>
      <c r="D14" s="14">
        <f t="shared" si="1"/>
        <v>297.59</v>
      </c>
      <c r="E14" s="15">
        <f t="shared" si="2"/>
        <v>898.18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903.61</v>
      </c>
      <c r="D15" s="14">
        <f t="shared" si="1"/>
        <v>297.59</v>
      </c>
      <c r="E15" s="15">
        <f t="shared" si="2"/>
        <v>1201.2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1208.46</v>
      </c>
      <c r="D16" s="14">
        <f t="shared" si="1"/>
        <v>297.59</v>
      </c>
      <c r="E16" s="15">
        <f t="shared" si="2"/>
        <v>1506.05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1515.15</v>
      </c>
      <c r="D17" s="14">
        <f t="shared" si="1"/>
        <v>297.59</v>
      </c>
      <c r="E17" s="15">
        <f t="shared" si="2"/>
        <v>1812.74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1823.7</v>
      </c>
      <c r="D18" s="14">
        <f t="shared" si="1"/>
        <v>297.59</v>
      </c>
      <c r="E18" s="15">
        <f t="shared" si="2"/>
        <v>2121.29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2134.11</v>
      </c>
      <c r="D19" s="14">
        <f t="shared" si="1"/>
        <v>297.59</v>
      </c>
      <c r="E19" s="15">
        <f t="shared" si="2"/>
        <v>2431.7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2446.4</v>
      </c>
      <c r="D20" s="14">
        <f t="shared" si="1"/>
        <v>297.59</v>
      </c>
      <c r="E20" s="15">
        <f t="shared" si="2"/>
        <v>2743.99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2760.58</v>
      </c>
      <c r="D21" s="14">
        <f t="shared" si="1"/>
        <v>297.59</v>
      </c>
      <c r="E21" s="15">
        <f t="shared" si="2"/>
        <v>3058.17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3076.66</v>
      </c>
      <c r="D22" s="14">
        <f t="shared" si="1"/>
        <v>297.59</v>
      </c>
      <c r="E22" s="15">
        <f t="shared" si="2"/>
        <v>3374.25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3394.65</v>
      </c>
      <c r="D23" s="14">
        <f t="shared" si="1"/>
        <v>297.59</v>
      </c>
      <c r="E23" s="15">
        <f t="shared" si="2"/>
        <v>3692.24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3714.56</v>
      </c>
      <c r="D24" s="14">
        <f t="shared" si="1"/>
        <v>297.59</v>
      </c>
      <c r="E24" s="15">
        <f t="shared" si="2"/>
        <v>4012.15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4036.4</v>
      </c>
      <c r="D25" s="14">
        <f t="shared" si="1"/>
        <v>297.59</v>
      </c>
      <c r="E25" s="15">
        <f t="shared" si="2"/>
        <v>4333.99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4360.19</v>
      </c>
      <c r="D26" s="14">
        <f t="shared" si="1"/>
        <v>297.59</v>
      </c>
      <c r="E26" s="15">
        <f t="shared" si="2"/>
        <v>4657.78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4685.94</v>
      </c>
      <c r="D27" s="14">
        <f t="shared" si="1"/>
        <v>297.59</v>
      </c>
      <c r="E27" s="15">
        <f t="shared" si="2"/>
        <v>4983.53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5013.66</v>
      </c>
      <c r="D28" s="14">
        <f t="shared" si="1"/>
        <v>297.59</v>
      </c>
      <c r="E28" s="15">
        <f t="shared" si="2"/>
        <v>5311.25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5343.36</v>
      </c>
      <c r="D29" s="14">
        <f t="shared" si="1"/>
        <v>297.59</v>
      </c>
      <c r="E29" s="15">
        <f t="shared" si="2"/>
        <v>5640.95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5675.05</v>
      </c>
      <c r="D30" s="14">
        <f t="shared" si="1"/>
        <v>297.59</v>
      </c>
      <c r="E30" s="15">
        <f t="shared" si="2"/>
        <v>5972.64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6008.74</v>
      </c>
      <c r="D31" s="14">
        <f t="shared" si="1"/>
        <v>297.59</v>
      </c>
      <c r="E31" s="15">
        <f t="shared" si="2"/>
        <v>6306.33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6344.45</v>
      </c>
      <c r="D32" s="14">
        <f t="shared" si="1"/>
        <v>297.59</v>
      </c>
      <c r="E32" s="15">
        <f t="shared" si="2"/>
        <v>6642.04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22.0</v>
      </c>
      <c r="C33" s="14">
        <f t="shared" si="3"/>
        <v>6682.19</v>
      </c>
      <c r="D33" s="14">
        <f t="shared" si="1"/>
        <v>297.59</v>
      </c>
      <c r="E33" s="15">
        <f t="shared" si="2"/>
        <v>6979.78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23.0</v>
      </c>
      <c r="C34" s="14">
        <f t="shared" si="3"/>
        <v>7021.97</v>
      </c>
      <c r="D34" s="14">
        <f t="shared" si="1"/>
        <v>297.59</v>
      </c>
      <c r="E34" s="15">
        <f t="shared" si="2"/>
        <v>7319.56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24.0</v>
      </c>
      <c r="C35" s="14">
        <f t="shared" si="3"/>
        <v>7363.81</v>
      </c>
      <c r="D35" s="14">
        <f t="shared" si="1"/>
        <v>297.59</v>
      </c>
      <c r="E35" s="15">
        <f t="shared" si="2"/>
        <v>7661.4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25.0</v>
      </c>
      <c r="C36" s="14">
        <f t="shared" si="3"/>
        <v>7707.71</v>
      </c>
      <c r="D36" s="14">
        <f t="shared" si="1"/>
        <v>297.59</v>
      </c>
      <c r="E36" s="15">
        <f t="shared" si="2"/>
        <v>8005.3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3">
        <v>26.0</v>
      </c>
      <c r="C37" s="14">
        <f t="shared" si="3"/>
        <v>8053.69</v>
      </c>
      <c r="D37" s="14">
        <f t="shared" si="1"/>
        <v>297.59</v>
      </c>
      <c r="E37" s="15">
        <f t="shared" si="2"/>
        <v>8351.28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3">
        <v>27.0</v>
      </c>
      <c r="C38" s="14">
        <f t="shared" si="3"/>
        <v>8401.76</v>
      </c>
      <c r="D38" s="14">
        <f t="shared" si="1"/>
        <v>297.59</v>
      </c>
      <c r="E38" s="15">
        <f t="shared" si="2"/>
        <v>8699.35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3">
        <v>28.0</v>
      </c>
      <c r="C39" s="14">
        <f t="shared" si="3"/>
        <v>8751.94</v>
      </c>
      <c r="D39" s="14">
        <f t="shared" si="1"/>
        <v>297.59</v>
      </c>
      <c r="E39" s="15">
        <f t="shared" si="2"/>
        <v>9049.53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3">
        <v>29.0</v>
      </c>
      <c r="C40" s="14">
        <f t="shared" si="3"/>
        <v>9104.23</v>
      </c>
      <c r="D40" s="14">
        <f t="shared" si="1"/>
        <v>297.59</v>
      </c>
      <c r="E40" s="15">
        <f t="shared" si="2"/>
        <v>9401.82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3">
        <v>30.0</v>
      </c>
      <c r="C41" s="14">
        <f t="shared" si="3"/>
        <v>9458.65</v>
      </c>
      <c r="D41" s="14">
        <f t="shared" si="1"/>
        <v>297.59</v>
      </c>
      <c r="E41" s="15">
        <f t="shared" si="2"/>
        <v>9756.24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3">
        <v>31.0</v>
      </c>
      <c r="C42" s="14">
        <f t="shared" si="3"/>
        <v>9815.22</v>
      </c>
      <c r="D42" s="14">
        <f t="shared" si="1"/>
        <v>297.59</v>
      </c>
      <c r="E42" s="15">
        <f t="shared" si="2"/>
        <v>10112.81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3">
        <v>32.0</v>
      </c>
      <c r="C43" s="14">
        <f t="shared" si="3"/>
        <v>10173.94</v>
      </c>
      <c r="D43" s="14">
        <f t="shared" si="1"/>
        <v>297.59</v>
      </c>
      <c r="E43" s="15">
        <f t="shared" si="2"/>
        <v>10471.53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3">
        <v>33.0</v>
      </c>
      <c r="C44" s="14">
        <f t="shared" si="3"/>
        <v>10534.83</v>
      </c>
      <c r="D44" s="14">
        <f t="shared" si="1"/>
        <v>297.59</v>
      </c>
      <c r="E44" s="15">
        <f t="shared" si="2"/>
        <v>10832.42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3">
        <v>34.0</v>
      </c>
      <c r="C45" s="14">
        <f t="shared" si="3"/>
        <v>10897.9</v>
      </c>
      <c r="D45" s="14">
        <f t="shared" si="1"/>
        <v>297.59</v>
      </c>
      <c r="E45" s="15">
        <f t="shared" si="2"/>
        <v>11195.49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3">
        <v>35.0</v>
      </c>
      <c r="C46" s="14">
        <f t="shared" si="3"/>
        <v>11263.17</v>
      </c>
      <c r="D46" s="14">
        <f t="shared" si="1"/>
        <v>297.59</v>
      </c>
      <c r="E46" s="15">
        <f t="shared" si="2"/>
        <v>11560.76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3">
        <v>36.0</v>
      </c>
      <c r="C47" s="14">
        <f t="shared" si="3"/>
        <v>11630.64</v>
      </c>
      <c r="D47" s="14">
        <f t="shared" si="1"/>
        <v>297.59</v>
      </c>
      <c r="E47" s="15">
        <f t="shared" si="2"/>
        <v>11928.23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6">
        <v>37.0</v>
      </c>
      <c r="C48" s="17">
        <f t="shared" si="3"/>
        <v>12000.34</v>
      </c>
      <c r="D48" s="18"/>
      <c r="E48" s="1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0.0385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0.003153074208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20">
        <v>86.26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14</v>
      </c>
      <c r="C9" s="2"/>
      <c r="D9" s="2"/>
      <c r="E9" s="9">
        <f>C30</f>
        <v>1600.02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0</v>
      </c>
      <c r="D12" s="14">
        <f t="shared" ref="D12:D29" si="1">$E$7</f>
        <v>86.26</v>
      </c>
      <c r="E12" s="15">
        <f t="shared" ref="E12:E29" si="2">C12+D12</f>
        <v>86.26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30" si="3">ROUND(E12*(1+$E$5),2)</f>
        <v>86.53</v>
      </c>
      <c r="D13" s="14">
        <f t="shared" si="1"/>
        <v>86.26</v>
      </c>
      <c r="E13" s="15">
        <f t="shared" si="2"/>
        <v>172.79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173.33</v>
      </c>
      <c r="D14" s="14">
        <f t="shared" si="1"/>
        <v>86.26</v>
      </c>
      <c r="E14" s="15">
        <f t="shared" si="2"/>
        <v>259.59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260.41</v>
      </c>
      <c r="D15" s="14">
        <f t="shared" si="1"/>
        <v>86.26</v>
      </c>
      <c r="E15" s="15">
        <f t="shared" si="2"/>
        <v>346.67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347.76</v>
      </c>
      <c r="D16" s="14">
        <f t="shared" si="1"/>
        <v>86.26</v>
      </c>
      <c r="E16" s="15">
        <f t="shared" si="2"/>
        <v>434.02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435.39</v>
      </c>
      <c r="D17" s="14">
        <f t="shared" si="1"/>
        <v>86.26</v>
      </c>
      <c r="E17" s="15">
        <f t="shared" si="2"/>
        <v>521.65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523.29</v>
      </c>
      <c r="D18" s="14">
        <f t="shared" si="1"/>
        <v>86.26</v>
      </c>
      <c r="E18" s="15">
        <f t="shared" si="2"/>
        <v>609.55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611.47</v>
      </c>
      <c r="D19" s="14">
        <f t="shared" si="1"/>
        <v>86.26</v>
      </c>
      <c r="E19" s="15">
        <f t="shared" si="2"/>
        <v>697.73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699.93</v>
      </c>
      <c r="D20" s="14">
        <f t="shared" si="1"/>
        <v>86.26</v>
      </c>
      <c r="E20" s="15">
        <f t="shared" si="2"/>
        <v>786.19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788.67</v>
      </c>
      <c r="D21" s="14">
        <f t="shared" si="1"/>
        <v>86.26</v>
      </c>
      <c r="E21" s="15">
        <f t="shared" si="2"/>
        <v>874.93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877.69</v>
      </c>
      <c r="D22" s="14">
        <f t="shared" si="1"/>
        <v>86.26</v>
      </c>
      <c r="E22" s="15">
        <f t="shared" si="2"/>
        <v>963.95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966.99</v>
      </c>
      <c r="D23" s="14">
        <f t="shared" si="1"/>
        <v>86.26</v>
      </c>
      <c r="E23" s="15">
        <f t="shared" si="2"/>
        <v>1053.25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1056.57</v>
      </c>
      <c r="D24" s="14">
        <f t="shared" si="1"/>
        <v>86.26</v>
      </c>
      <c r="E24" s="15">
        <f t="shared" si="2"/>
        <v>1142.83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1146.43</v>
      </c>
      <c r="D25" s="14">
        <f t="shared" si="1"/>
        <v>86.26</v>
      </c>
      <c r="E25" s="15">
        <f t="shared" si="2"/>
        <v>1232.69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1236.58</v>
      </c>
      <c r="D26" s="14">
        <f t="shared" si="1"/>
        <v>86.26</v>
      </c>
      <c r="E26" s="15">
        <f t="shared" si="2"/>
        <v>1322.84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1327.01</v>
      </c>
      <c r="D27" s="14">
        <f t="shared" si="1"/>
        <v>86.26</v>
      </c>
      <c r="E27" s="15">
        <f t="shared" si="2"/>
        <v>1413.27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1417.73</v>
      </c>
      <c r="D28" s="14">
        <f t="shared" si="1"/>
        <v>86.26</v>
      </c>
      <c r="E28" s="15">
        <f t="shared" si="2"/>
        <v>1503.99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1508.73</v>
      </c>
      <c r="D29" s="14">
        <f t="shared" si="1"/>
        <v>86.26</v>
      </c>
      <c r="E29" s="15">
        <f t="shared" si="2"/>
        <v>1594.99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6">
        <v>19.0</v>
      </c>
      <c r="C30" s="17">
        <f t="shared" si="3"/>
        <v>1600.02</v>
      </c>
      <c r="D30" s="18"/>
      <c r="E30" s="1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0.154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0.01200770116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17</v>
      </c>
      <c r="C7" s="2"/>
      <c r="D7" s="2"/>
      <c r="E7" s="20">
        <v>31.24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18</v>
      </c>
      <c r="C9" s="2"/>
      <c r="D9" s="2"/>
      <c r="E9" s="9">
        <f>C33</f>
        <v>750.03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0</v>
      </c>
      <c r="D12" s="14">
        <f t="shared" ref="D12:D32" si="1">$E$7</f>
        <v>31.24</v>
      </c>
      <c r="E12" s="15">
        <f t="shared" ref="E12:E32" si="2">C12+D12</f>
        <v>31.24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33" si="3">ROUND(E12*(1+$E$5),2)</f>
        <v>31.62</v>
      </c>
      <c r="D13" s="14">
        <f t="shared" si="1"/>
        <v>31.24</v>
      </c>
      <c r="E13" s="15">
        <f t="shared" si="2"/>
        <v>62.86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63.61</v>
      </c>
      <c r="D14" s="14">
        <f t="shared" si="1"/>
        <v>31.24</v>
      </c>
      <c r="E14" s="15">
        <f t="shared" si="2"/>
        <v>94.85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95.99</v>
      </c>
      <c r="D15" s="14">
        <f t="shared" si="1"/>
        <v>31.24</v>
      </c>
      <c r="E15" s="15">
        <f t="shared" si="2"/>
        <v>127.23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128.76</v>
      </c>
      <c r="D16" s="14">
        <f t="shared" si="1"/>
        <v>31.24</v>
      </c>
      <c r="E16" s="15">
        <f t="shared" si="2"/>
        <v>160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161.92</v>
      </c>
      <c r="D17" s="14">
        <f t="shared" si="1"/>
        <v>31.24</v>
      </c>
      <c r="E17" s="15">
        <f t="shared" si="2"/>
        <v>193.16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195.48</v>
      </c>
      <c r="D18" s="14">
        <f t="shared" si="1"/>
        <v>31.24</v>
      </c>
      <c r="E18" s="15">
        <f t="shared" si="2"/>
        <v>226.72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229.44</v>
      </c>
      <c r="D19" s="14">
        <f t="shared" si="1"/>
        <v>31.24</v>
      </c>
      <c r="E19" s="15">
        <f t="shared" si="2"/>
        <v>260.68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263.81</v>
      </c>
      <c r="D20" s="14">
        <f t="shared" si="1"/>
        <v>31.24</v>
      </c>
      <c r="E20" s="15">
        <f t="shared" si="2"/>
        <v>295.05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298.59</v>
      </c>
      <c r="D21" s="14">
        <f t="shared" si="1"/>
        <v>31.24</v>
      </c>
      <c r="E21" s="15">
        <f t="shared" si="2"/>
        <v>329.83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333.79</v>
      </c>
      <c r="D22" s="14">
        <f t="shared" si="1"/>
        <v>31.24</v>
      </c>
      <c r="E22" s="15">
        <f t="shared" si="2"/>
        <v>365.03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369.41</v>
      </c>
      <c r="D23" s="14">
        <f t="shared" si="1"/>
        <v>31.24</v>
      </c>
      <c r="E23" s="15">
        <f t="shared" si="2"/>
        <v>400.65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405.46</v>
      </c>
      <c r="D24" s="14">
        <f t="shared" si="1"/>
        <v>31.24</v>
      </c>
      <c r="E24" s="15">
        <f t="shared" si="2"/>
        <v>436.7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441.94</v>
      </c>
      <c r="D25" s="14">
        <f t="shared" si="1"/>
        <v>31.24</v>
      </c>
      <c r="E25" s="15">
        <f t="shared" si="2"/>
        <v>473.18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478.86</v>
      </c>
      <c r="D26" s="14">
        <f t="shared" si="1"/>
        <v>31.24</v>
      </c>
      <c r="E26" s="15">
        <f t="shared" si="2"/>
        <v>510.1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516.23</v>
      </c>
      <c r="D27" s="14">
        <f t="shared" si="1"/>
        <v>31.24</v>
      </c>
      <c r="E27" s="15">
        <f t="shared" si="2"/>
        <v>547.47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554.04</v>
      </c>
      <c r="D28" s="14">
        <f t="shared" si="1"/>
        <v>31.24</v>
      </c>
      <c r="E28" s="15">
        <f t="shared" si="2"/>
        <v>585.28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592.31</v>
      </c>
      <c r="D29" s="14">
        <f t="shared" si="1"/>
        <v>31.24</v>
      </c>
      <c r="E29" s="15">
        <f t="shared" si="2"/>
        <v>623.55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631.04</v>
      </c>
      <c r="D30" s="14">
        <f t="shared" si="1"/>
        <v>31.24</v>
      </c>
      <c r="E30" s="15">
        <f t="shared" si="2"/>
        <v>662.28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670.23</v>
      </c>
      <c r="D31" s="14">
        <f t="shared" si="1"/>
        <v>31.24</v>
      </c>
      <c r="E31" s="15">
        <f t="shared" si="2"/>
        <v>701.47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709.89</v>
      </c>
      <c r="D32" s="14">
        <f t="shared" si="1"/>
        <v>31.24</v>
      </c>
      <c r="E32" s="15">
        <f t="shared" si="2"/>
        <v>741.13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6">
        <v>22.0</v>
      </c>
      <c r="C33" s="17">
        <f t="shared" si="3"/>
        <v>750.03</v>
      </c>
      <c r="D33" s="21"/>
      <c r="E33" s="2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0.049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0.003994400555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2800.0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20">
        <v>122.81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21</v>
      </c>
      <c r="C9" s="2"/>
      <c r="D9" s="2"/>
      <c r="E9" s="9">
        <f>C60</f>
        <v>9900.04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2800</v>
      </c>
      <c r="D12" s="14">
        <f t="shared" ref="D12:D59" si="1">$E$7</f>
        <v>122.81</v>
      </c>
      <c r="E12" s="15">
        <f t="shared" ref="E12:E59" si="2">C12+D12</f>
        <v>2922.81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60" si="3">ROUND(E12*(1+$E$5),2)</f>
        <v>2934.48</v>
      </c>
      <c r="D13" s="14">
        <f t="shared" si="1"/>
        <v>122.81</v>
      </c>
      <c r="E13" s="15">
        <f t="shared" si="2"/>
        <v>3057.29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3069.5</v>
      </c>
      <c r="D14" s="14">
        <f t="shared" si="1"/>
        <v>122.81</v>
      </c>
      <c r="E14" s="15">
        <f t="shared" si="2"/>
        <v>3192.31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3205.06</v>
      </c>
      <c r="D15" s="14">
        <f t="shared" si="1"/>
        <v>122.81</v>
      </c>
      <c r="E15" s="15">
        <f t="shared" si="2"/>
        <v>3327.87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3341.16</v>
      </c>
      <c r="D16" s="14">
        <f t="shared" si="1"/>
        <v>122.81</v>
      </c>
      <c r="E16" s="15">
        <f t="shared" si="2"/>
        <v>3463.97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3477.81</v>
      </c>
      <c r="D17" s="14">
        <f t="shared" si="1"/>
        <v>122.81</v>
      </c>
      <c r="E17" s="15">
        <f t="shared" si="2"/>
        <v>3600.62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3615</v>
      </c>
      <c r="D18" s="14">
        <f t="shared" si="1"/>
        <v>122.81</v>
      </c>
      <c r="E18" s="15">
        <f t="shared" si="2"/>
        <v>3737.81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3752.74</v>
      </c>
      <c r="D19" s="14">
        <f t="shared" si="1"/>
        <v>122.81</v>
      </c>
      <c r="E19" s="15">
        <f t="shared" si="2"/>
        <v>3875.55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3891.03</v>
      </c>
      <c r="D20" s="14">
        <f t="shared" si="1"/>
        <v>122.81</v>
      </c>
      <c r="E20" s="15">
        <f t="shared" si="2"/>
        <v>4013.84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4029.87</v>
      </c>
      <c r="D21" s="14">
        <f t="shared" si="1"/>
        <v>122.81</v>
      </c>
      <c r="E21" s="15">
        <f t="shared" si="2"/>
        <v>4152.68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4169.27</v>
      </c>
      <c r="D22" s="14">
        <f t="shared" si="1"/>
        <v>122.81</v>
      </c>
      <c r="E22" s="15">
        <f t="shared" si="2"/>
        <v>4292.08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4309.22</v>
      </c>
      <c r="D23" s="14">
        <f t="shared" si="1"/>
        <v>122.81</v>
      </c>
      <c r="E23" s="15">
        <f t="shared" si="2"/>
        <v>4432.03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4449.73</v>
      </c>
      <c r="D24" s="14">
        <f t="shared" si="1"/>
        <v>122.81</v>
      </c>
      <c r="E24" s="15">
        <f t="shared" si="2"/>
        <v>4572.54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4590.8</v>
      </c>
      <c r="D25" s="14">
        <f t="shared" si="1"/>
        <v>122.81</v>
      </c>
      <c r="E25" s="15">
        <f t="shared" si="2"/>
        <v>4713.61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4732.44</v>
      </c>
      <c r="D26" s="14">
        <f t="shared" si="1"/>
        <v>122.81</v>
      </c>
      <c r="E26" s="15">
        <f t="shared" si="2"/>
        <v>4855.25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4874.64</v>
      </c>
      <c r="D27" s="14">
        <f t="shared" si="1"/>
        <v>122.81</v>
      </c>
      <c r="E27" s="15">
        <f t="shared" si="2"/>
        <v>4997.45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5017.41</v>
      </c>
      <c r="D28" s="14">
        <f t="shared" si="1"/>
        <v>122.81</v>
      </c>
      <c r="E28" s="15">
        <f t="shared" si="2"/>
        <v>5140.22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5160.75</v>
      </c>
      <c r="D29" s="14">
        <f t="shared" si="1"/>
        <v>122.81</v>
      </c>
      <c r="E29" s="15">
        <f t="shared" si="2"/>
        <v>5283.56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5304.66</v>
      </c>
      <c r="D30" s="14">
        <f t="shared" si="1"/>
        <v>122.81</v>
      </c>
      <c r="E30" s="15">
        <f t="shared" si="2"/>
        <v>5427.47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5449.15</v>
      </c>
      <c r="D31" s="14">
        <f t="shared" si="1"/>
        <v>122.81</v>
      </c>
      <c r="E31" s="15">
        <f t="shared" si="2"/>
        <v>5571.96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5594.22</v>
      </c>
      <c r="D32" s="14">
        <f t="shared" si="1"/>
        <v>122.81</v>
      </c>
      <c r="E32" s="15">
        <f t="shared" si="2"/>
        <v>5717.03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22.0</v>
      </c>
      <c r="C33" s="14">
        <f t="shared" si="3"/>
        <v>5739.87</v>
      </c>
      <c r="D33" s="14">
        <f t="shared" si="1"/>
        <v>122.81</v>
      </c>
      <c r="E33" s="15">
        <f t="shared" si="2"/>
        <v>5862.68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23.0</v>
      </c>
      <c r="C34" s="14">
        <f t="shared" si="3"/>
        <v>5886.1</v>
      </c>
      <c r="D34" s="14">
        <f t="shared" si="1"/>
        <v>122.81</v>
      </c>
      <c r="E34" s="15">
        <f t="shared" si="2"/>
        <v>6008.91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24.0</v>
      </c>
      <c r="C35" s="14">
        <f t="shared" si="3"/>
        <v>6032.91</v>
      </c>
      <c r="D35" s="14">
        <f t="shared" si="1"/>
        <v>122.81</v>
      </c>
      <c r="E35" s="15">
        <f t="shared" si="2"/>
        <v>6155.72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25.0</v>
      </c>
      <c r="C36" s="14">
        <f t="shared" si="3"/>
        <v>6180.31</v>
      </c>
      <c r="D36" s="14">
        <f t="shared" si="1"/>
        <v>122.81</v>
      </c>
      <c r="E36" s="15">
        <f t="shared" si="2"/>
        <v>6303.12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3">
        <v>26.0</v>
      </c>
      <c r="C37" s="14">
        <f t="shared" si="3"/>
        <v>6328.3</v>
      </c>
      <c r="D37" s="14">
        <f t="shared" si="1"/>
        <v>122.81</v>
      </c>
      <c r="E37" s="15">
        <f t="shared" si="2"/>
        <v>6451.11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3">
        <v>27.0</v>
      </c>
      <c r="C38" s="14">
        <f t="shared" si="3"/>
        <v>6476.88</v>
      </c>
      <c r="D38" s="14">
        <f t="shared" si="1"/>
        <v>122.81</v>
      </c>
      <c r="E38" s="15">
        <f t="shared" si="2"/>
        <v>6599.69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3">
        <v>28.0</v>
      </c>
      <c r="C39" s="14">
        <f t="shared" si="3"/>
        <v>6626.05</v>
      </c>
      <c r="D39" s="14">
        <f t="shared" si="1"/>
        <v>122.81</v>
      </c>
      <c r="E39" s="15">
        <f t="shared" si="2"/>
        <v>6748.86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3">
        <v>29.0</v>
      </c>
      <c r="C40" s="14">
        <f t="shared" si="3"/>
        <v>6775.82</v>
      </c>
      <c r="D40" s="14">
        <f t="shared" si="1"/>
        <v>122.81</v>
      </c>
      <c r="E40" s="15">
        <f t="shared" si="2"/>
        <v>6898.63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3">
        <v>30.0</v>
      </c>
      <c r="C41" s="14">
        <f t="shared" si="3"/>
        <v>6926.19</v>
      </c>
      <c r="D41" s="14">
        <f t="shared" si="1"/>
        <v>122.81</v>
      </c>
      <c r="E41" s="15">
        <f t="shared" si="2"/>
        <v>7049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3">
        <v>31.0</v>
      </c>
      <c r="C42" s="14">
        <f t="shared" si="3"/>
        <v>7077.16</v>
      </c>
      <c r="D42" s="14">
        <f t="shared" si="1"/>
        <v>122.81</v>
      </c>
      <c r="E42" s="15">
        <f t="shared" si="2"/>
        <v>7199.97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3">
        <v>32.0</v>
      </c>
      <c r="C43" s="14">
        <f t="shared" si="3"/>
        <v>7228.73</v>
      </c>
      <c r="D43" s="14">
        <f t="shared" si="1"/>
        <v>122.81</v>
      </c>
      <c r="E43" s="15">
        <f t="shared" si="2"/>
        <v>7351.54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3">
        <v>33.0</v>
      </c>
      <c r="C44" s="14">
        <f t="shared" si="3"/>
        <v>7380.9</v>
      </c>
      <c r="D44" s="14">
        <f t="shared" si="1"/>
        <v>122.81</v>
      </c>
      <c r="E44" s="15">
        <f t="shared" si="2"/>
        <v>7503.71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3">
        <v>34.0</v>
      </c>
      <c r="C45" s="14">
        <f t="shared" si="3"/>
        <v>7533.68</v>
      </c>
      <c r="D45" s="14">
        <f t="shared" si="1"/>
        <v>122.81</v>
      </c>
      <c r="E45" s="15">
        <f t="shared" si="2"/>
        <v>7656.49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3">
        <v>35.0</v>
      </c>
      <c r="C46" s="14">
        <f t="shared" si="3"/>
        <v>7687.07</v>
      </c>
      <c r="D46" s="14">
        <f t="shared" si="1"/>
        <v>122.81</v>
      </c>
      <c r="E46" s="15">
        <f t="shared" si="2"/>
        <v>7809.88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3">
        <v>36.0</v>
      </c>
      <c r="C47" s="14">
        <f t="shared" si="3"/>
        <v>7841.08</v>
      </c>
      <c r="D47" s="14">
        <f t="shared" si="1"/>
        <v>122.81</v>
      </c>
      <c r="E47" s="15">
        <f t="shared" si="2"/>
        <v>7963.89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3">
        <v>37.0</v>
      </c>
      <c r="C48" s="14">
        <f t="shared" si="3"/>
        <v>7995.7</v>
      </c>
      <c r="D48" s="14">
        <f t="shared" si="1"/>
        <v>122.81</v>
      </c>
      <c r="E48" s="15">
        <f t="shared" si="2"/>
        <v>8118.51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3">
        <v>38.0</v>
      </c>
      <c r="C49" s="14">
        <f t="shared" si="3"/>
        <v>8150.94</v>
      </c>
      <c r="D49" s="14">
        <f t="shared" si="1"/>
        <v>122.81</v>
      </c>
      <c r="E49" s="15">
        <f t="shared" si="2"/>
        <v>8273.75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3">
        <v>39.0</v>
      </c>
      <c r="C50" s="14">
        <f t="shared" si="3"/>
        <v>8306.8</v>
      </c>
      <c r="D50" s="14">
        <f t="shared" si="1"/>
        <v>122.81</v>
      </c>
      <c r="E50" s="15">
        <f t="shared" si="2"/>
        <v>8429.61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13">
        <v>40.0</v>
      </c>
      <c r="C51" s="14">
        <f t="shared" si="3"/>
        <v>8463.28</v>
      </c>
      <c r="D51" s="14">
        <f t="shared" si="1"/>
        <v>122.81</v>
      </c>
      <c r="E51" s="15">
        <f t="shared" si="2"/>
        <v>8586.09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13">
        <v>41.0</v>
      </c>
      <c r="C52" s="14">
        <f t="shared" si="3"/>
        <v>8620.39</v>
      </c>
      <c r="D52" s="14">
        <f t="shared" si="1"/>
        <v>122.81</v>
      </c>
      <c r="E52" s="15">
        <f t="shared" si="2"/>
        <v>8743.2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13">
        <v>42.0</v>
      </c>
      <c r="C53" s="14">
        <f t="shared" si="3"/>
        <v>8778.12</v>
      </c>
      <c r="D53" s="14">
        <f t="shared" si="1"/>
        <v>122.81</v>
      </c>
      <c r="E53" s="15">
        <f t="shared" si="2"/>
        <v>8900.93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13">
        <v>43.0</v>
      </c>
      <c r="C54" s="14">
        <f t="shared" si="3"/>
        <v>8936.48</v>
      </c>
      <c r="D54" s="14">
        <f t="shared" si="1"/>
        <v>122.81</v>
      </c>
      <c r="E54" s="15">
        <f t="shared" si="2"/>
        <v>9059.29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13">
        <v>44.0</v>
      </c>
      <c r="C55" s="14">
        <f t="shared" si="3"/>
        <v>9095.48</v>
      </c>
      <c r="D55" s="14">
        <f t="shared" si="1"/>
        <v>122.81</v>
      </c>
      <c r="E55" s="15">
        <f t="shared" si="2"/>
        <v>9218.29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13">
        <v>45.0</v>
      </c>
      <c r="C56" s="14">
        <f t="shared" si="3"/>
        <v>9255.11</v>
      </c>
      <c r="D56" s="14">
        <f t="shared" si="1"/>
        <v>122.81</v>
      </c>
      <c r="E56" s="15">
        <f t="shared" si="2"/>
        <v>9377.92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13">
        <v>46.0</v>
      </c>
      <c r="C57" s="14">
        <f t="shared" si="3"/>
        <v>9415.38</v>
      </c>
      <c r="D57" s="14">
        <f t="shared" si="1"/>
        <v>122.81</v>
      </c>
      <c r="E57" s="15">
        <f t="shared" si="2"/>
        <v>9538.19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13">
        <v>47.0</v>
      </c>
      <c r="C58" s="14">
        <f t="shared" si="3"/>
        <v>9576.29</v>
      </c>
      <c r="D58" s="14">
        <f t="shared" si="1"/>
        <v>122.81</v>
      </c>
      <c r="E58" s="15">
        <f t="shared" si="2"/>
        <v>9699.1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13">
        <v>48.0</v>
      </c>
      <c r="C59" s="14">
        <f t="shared" si="3"/>
        <v>9737.84</v>
      </c>
      <c r="D59" s="14">
        <f t="shared" si="1"/>
        <v>122.81</v>
      </c>
      <c r="E59" s="15">
        <f t="shared" si="2"/>
        <v>9860.65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16">
        <v>49.0</v>
      </c>
      <c r="C60" s="17">
        <f t="shared" si="3"/>
        <v>9900.04</v>
      </c>
      <c r="D60" s="18"/>
      <c r="E60" s="1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24</v>
      </c>
      <c r="C4" s="2"/>
      <c r="D4" s="2"/>
      <c r="E4" s="5">
        <v>0.0175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(1+E4)^(1/3)-1</f>
        <v>0.00579963257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950.0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20">
        <v>125.0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25</v>
      </c>
      <c r="C9" s="2"/>
      <c r="D9" s="2"/>
      <c r="E9" s="9">
        <f>C39</f>
        <v>4773.88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10" t="s">
        <v>8</v>
      </c>
      <c r="C11" s="11" t="s">
        <v>9</v>
      </c>
      <c r="D11" s="11" t="s">
        <v>10</v>
      </c>
      <c r="E11" s="12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3">
        <v>1.0</v>
      </c>
      <c r="C12" s="14">
        <f>E6</f>
        <v>950</v>
      </c>
      <c r="D12" s="14">
        <f t="shared" ref="D12:D38" si="1">$E$7</f>
        <v>125</v>
      </c>
      <c r="E12" s="15">
        <f t="shared" ref="E12:E38" si="2">C12+D12</f>
        <v>1075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2.0</v>
      </c>
      <c r="C13" s="14">
        <f t="shared" ref="C13:C39" si="3">ROUND(E12*(1+$E$5),2)</f>
        <v>1081.23</v>
      </c>
      <c r="D13" s="14">
        <f t="shared" si="1"/>
        <v>125</v>
      </c>
      <c r="E13" s="15">
        <f t="shared" si="2"/>
        <v>1206.23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3.0</v>
      </c>
      <c r="C14" s="14">
        <f t="shared" si="3"/>
        <v>1213.23</v>
      </c>
      <c r="D14" s="14">
        <f t="shared" si="1"/>
        <v>125</v>
      </c>
      <c r="E14" s="15">
        <f t="shared" si="2"/>
        <v>1338.23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4.0</v>
      </c>
      <c r="C15" s="14">
        <f t="shared" si="3"/>
        <v>1345.99</v>
      </c>
      <c r="D15" s="14">
        <f t="shared" si="1"/>
        <v>125</v>
      </c>
      <c r="E15" s="15">
        <f t="shared" si="2"/>
        <v>1470.99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5.0</v>
      </c>
      <c r="C16" s="14">
        <f t="shared" si="3"/>
        <v>1479.52</v>
      </c>
      <c r="D16" s="14">
        <f t="shared" si="1"/>
        <v>125</v>
      </c>
      <c r="E16" s="15">
        <f t="shared" si="2"/>
        <v>1604.52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6.0</v>
      </c>
      <c r="C17" s="14">
        <f t="shared" si="3"/>
        <v>1613.83</v>
      </c>
      <c r="D17" s="14">
        <f t="shared" si="1"/>
        <v>125</v>
      </c>
      <c r="E17" s="15">
        <f t="shared" si="2"/>
        <v>1738.83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7.0</v>
      </c>
      <c r="C18" s="14">
        <f t="shared" si="3"/>
        <v>1748.91</v>
      </c>
      <c r="D18" s="14">
        <f t="shared" si="1"/>
        <v>125</v>
      </c>
      <c r="E18" s="15">
        <f t="shared" si="2"/>
        <v>1873.91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8.0</v>
      </c>
      <c r="C19" s="14">
        <f t="shared" si="3"/>
        <v>1884.78</v>
      </c>
      <c r="D19" s="14">
        <f t="shared" si="1"/>
        <v>125</v>
      </c>
      <c r="E19" s="15">
        <f t="shared" si="2"/>
        <v>2009.78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9.0</v>
      </c>
      <c r="C20" s="14">
        <f t="shared" si="3"/>
        <v>2021.44</v>
      </c>
      <c r="D20" s="14">
        <f t="shared" si="1"/>
        <v>125</v>
      </c>
      <c r="E20" s="15">
        <f t="shared" si="2"/>
        <v>2146.44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10.0</v>
      </c>
      <c r="C21" s="14">
        <f t="shared" si="3"/>
        <v>2158.89</v>
      </c>
      <c r="D21" s="14">
        <f t="shared" si="1"/>
        <v>125</v>
      </c>
      <c r="E21" s="15">
        <f t="shared" si="2"/>
        <v>2283.89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11.0</v>
      </c>
      <c r="C22" s="14">
        <f t="shared" si="3"/>
        <v>2297.14</v>
      </c>
      <c r="D22" s="14">
        <f t="shared" si="1"/>
        <v>125</v>
      </c>
      <c r="E22" s="15">
        <f t="shared" si="2"/>
        <v>2422.14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12.0</v>
      </c>
      <c r="C23" s="14">
        <f t="shared" si="3"/>
        <v>2436.19</v>
      </c>
      <c r="D23" s="14">
        <f t="shared" si="1"/>
        <v>125</v>
      </c>
      <c r="E23" s="15">
        <f t="shared" si="2"/>
        <v>2561.19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13.0</v>
      </c>
      <c r="C24" s="14">
        <f t="shared" si="3"/>
        <v>2576.04</v>
      </c>
      <c r="D24" s="14">
        <f t="shared" si="1"/>
        <v>125</v>
      </c>
      <c r="E24" s="15">
        <f t="shared" si="2"/>
        <v>2701.04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14.0</v>
      </c>
      <c r="C25" s="14">
        <f t="shared" si="3"/>
        <v>2716.71</v>
      </c>
      <c r="D25" s="14">
        <f t="shared" si="1"/>
        <v>125</v>
      </c>
      <c r="E25" s="15">
        <f t="shared" si="2"/>
        <v>2841.71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15.0</v>
      </c>
      <c r="C26" s="14">
        <f t="shared" si="3"/>
        <v>2858.19</v>
      </c>
      <c r="D26" s="14">
        <f t="shared" si="1"/>
        <v>125</v>
      </c>
      <c r="E26" s="15">
        <f t="shared" si="2"/>
        <v>2983.19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16.0</v>
      </c>
      <c r="C27" s="14">
        <f t="shared" si="3"/>
        <v>3000.49</v>
      </c>
      <c r="D27" s="14">
        <f t="shared" si="1"/>
        <v>125</v>
      </c>
      <c r="E27" s="15">
        <f t="shared" si="2"/>
        <v>3125.49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17.0</v>
      </c>
      <c r="C28" s="14">
        <f t="shared" si="3"/>
        <v>3143.62</v>
      </c>
      <c r="D28" s="14">
        <f t="shared" si="1"/>
        <v>125</v>
      </c>
      <c r="E28" s="15">
        <f t="shared" si="2"/>
        <v>3268.62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18.0</v>
      </c>
      <c r="C29" s="14">
        <f t="shared" si="3"/>
        <v>3287.58</v>
      </c>
      <c r="D29" s="14">
        <f t="shared" si="1"/>
        <v>125</v>
      </c>
      <c r="E29" s="15">
        <f t="shared" si="2"/>
        <v>3412.58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19.0</v>
      </c>
      <c r="C30" s="14">
        <f t="shared" si="3"/>
        <v>3432.37</v>
      </c>
      <c r="D30" s="14">
        <f t="shared" si="1"/>
        <v>125</v>
      </c>
      <c r="E30" s="15">
        <f t="shared" si="2"/>
        <v>3557.37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20.0</v>
      </c>
      <c r="C31" s="14">
        <f t="shared" si="3"/>
        <v>3578</v>
      </c>
      <c r="D31" s="14">
        <f t="shared" si="1"/>
        <v>125</v>
      </c>
      <c r="E31" s="15">
        <f t="shared" si="2"/>
        <v>3703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21.0</v>
      </c>
      <c r="C32" s="14">
        <f t="shared" si="3"/>
        <v>3724.48</v>
      </c>
      <c r="D32" s="14">
        <f t="shared" si="1"/>
        <v>125</v>
      </c>
      <c r="E32" s="15">
        <f t="shared" si="2"/>
        <v>3849.48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22.0</v>
      </c>
      <c r="C33" s="14">
        <f t="shared" si="3"/>
        <v>3871.81</v>
      </c>
      <c r="D33" s="14">
        <f t="shared" si="1"/>
        <v>125</v>
      </c>
      <c r="E33" s="15">
        <f t="shared" si="2"/>
        <v>3996.81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23.0</v>
      </c>
      <c r="C34" s="14">
        <f t="shared" si="3"/>
        <v>4019.99</v>
      </c>
      <c r="D34" s="14">
        <f t="shared" si="1"/>
        <v>125</v>
      </c>
      <c r="E34" s="15">
        <f t="shared" si="2"/>
        <v>4144.99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24.0</v>
      </c>
      <c r="C35" s="14">
        <f t="shared" si="3"/>
        <v>4169.03</v>
      </c>
      <c r="D35" s="14">
        <f t="shared" si="1"/>
        <v>125</v>
      </c>
      <c r="E35" s="15">
        <f t="shared" si="2"/>
        <v>4294.03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25.0</v>
      </c>
      <c r="C36" s="14">
        <f t="shared" si="3"/>
        <v>4318.93</v>
      </c>
      <c r="D36" s="14">
        <f t="shared" si="1"/>
        <v>125</v>
      </c>
      <c r="E36" s="15">
        <f t="shared" si="2"/>
        <v>4443.93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3">
        <v>26.0</v>
      </c>
      <c r="C37" s="14">
        <f t="shared" si="3"/>
        <v>4469.7</v>
      </c>
      <c r="D37" s="14">
        <f t="shared" si="1"/>
        <v>125</v>
      </c>
      <c r="E37" s="15">
        <f t="shared" si="2"/>
        <v>4594.7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3">
        <v>27.0</v>
      </c>
      <c r="C38" s="14">
        <f t="shared" si="3"/>
        <v>4621.35</v>
      </c>
      <c r="D38" s="14">
        <f t="shared" si="1"/>
        <v>125</v>
      </c>
      <c r="E38" s="15">
        <f t="shared" si="2"/>
        <v>4746.35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6">
        <v>28.0</v>
      </c>
      <c r="C39" s="17">
        <f t="shared" si="3"/>
        <v>4773.88</v>
      </c>
      <c r="D39" s="18"/>
      <c r="E39" s="1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28</v>
      </c>
      <c r="C4" s="2"/>
      <c r="D4" s="2"/>
      <c r="E4" s="5">
        <v>0.0017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29</v>
      </c>
      <c r="C5" s="2"/>
      <c r="D5" s="2"/>
      <c r="E5" s="5">
        <v>0.024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30</v>
      </c>
      <c r="C6" s="2"/>
      <c r="D6" s="2"/>
      <c r="E6" s="6">
        <f>(1+E5)^(1/12)-1</f>
        <v>0.001978331539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5</v>
      </c>
      <c r="C7" s="2"/>
      <c r="D7" s="2"/>
      <c r="E7" s="7">
        <v>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6</v>
      </c>
      <c r="C8" s="2"/>
      <c r="D8" s="2"/>
      <c r="E8" s="20">
        <v>204.7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31</v>
      </c>
      <c r="C10" s="2"/>
      <c r="D10" s="2"/>
      <c r="E10" s="9">
        <f>C31</f>
        <v>3750.1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0" t="s">
        <v>8</v>
      </c>
      <c r="C12" s="11" t="s">
        <v>9</v>
      </c>
      <c r="D12" s="11" t="s">
        <v>10</v>
      </c>
      <c r="E12" s="12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1.0</v>
      </c>
      <c r="C13" s="14">
        <f>E7</f>
        <v>0</v>
      </c>
      <c r="D13" s="14">
        <f t="shared" ref="D13:D30" si="1">$E$8</f>
        <v>204.7</v>
      </c>
      <c r="E13" s="15">
        <f t="shared" ref="E13:E30" si="2">C13+D13</f>
        <v>204.7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2.0</v>
      </c>
      <c r="C14" s="14">
        <f t="shared" ref="C14:C25" si="3">ROUND(E13*(1+$E$4),2)</f>
        <v>205.05</v>
      </c>
      <c r="D14" s="14">
        <f t="shared" si="1"/>
        <v>204.7</v>
      </c>
      <c r="E14" s="15">
        <f t="shared" si="2"/>
        <v>409.75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3.0</v>
      </c>
      <c r="C15" s="14">
        <f t="shared" si="3"/>
        <v>410.45</v>
      </c>
      <c r="D15" s="14">
        <f t="shared" si="1"/>
        <v>204.7</v>
      </c>
      <c r="E15" s="15">
        <f t="shared" si="2"/>
        <v>615.15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4.0</v>
      </c>
      <c r="C16" s="14">
        <f t="shared" si="3"/>
        <v>616.2</v>
      </c>
      <c r="D16" s="14">
        <f t="shared" si="1"/>
        <v>204.7</v>
      </c>
      <c r="E16" s="15">
        <f t="shared" si="2"/>
        <v>820.9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5.0</v>
      </c>
      <c r="C17" s="14">
        <f t="shared" si="3"/>
        <v>822.3</v>
      </c>
      <c r="D17" s="14">
        <f t="shared" si="1"/>
        <v>204.7</v>
      </c>
      <c r="E17" s="15">
        <f t="shared" si="2"/>
        <v>1027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6.0</v>
      </c>
      <c r="C18" s="14">
        <f t="shared" si="3"/>
        <v>1028.75</v>
      </c>
      <c r="D18" s="14">
        <f t="shared" si="1"/>
        <v>204.7</v>
      </c>
      <c r="E18" s="15">
        <f t="shared" si="2"/>
        <v>1233.45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7.0</v>
      </c>
      <c r="C19" s="14">
        <f t="shared" si="3"/>
        <v>1235.55</v>
      </c>
      <c r="D19" s="14">
        <f t="shared" si="1"/>
        <v>204.7</v>
      </c>
      <c r="E19" s="15">
        <f t="shared" si="2"/>
        <v>1440.25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8.0</v>
      </c>
      <c r="C20" s="14">
        <f t="shared" si="3"/>
        <v>1442.7</v>
      </c>
      <c r="D20" s="14">
        <f t="shared" si="1"/>
        <v>204.7</v>
      </c>
      <c r="E20" s="15">
        <f t="shared" si="2"/>
        <v>1647.4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9.0</v>
      </c>
      <c r="C21" s="14">
        <f t="shared" si="3"/>
        <v>1650.2</v>
      </c>
      <c r="D21" s="14">
        <f t="shared" si="1"/>
        <v>204.7</v>
      </c>
      <c r="E21" s="15">
        <f t="shared" si="2"/>
        <v>1854.9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10.0</v>
      </c>
      <c r="C22" s="14">
        <f t="shared" si="3"/>
        <v>1858.05</v>
      </c>
      <c r="D22" s="14">
        <f t="shared" si="1"/>
        <v>204.7</v>
      </c>
      <c r="E22" s="15">
        <f t="shared" si="2"/>
        <v>2062.75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11.0</v>
      </c>
      <c r="C23" s="14">
        <f t="shared" si="3"/>
        <v>2066.26</v>
      </c>
      <c r="D23" s="14">
        <f t="shared" si="1"/>
        <v>204.7</v>
      </c>
      <c r="E23" s="15">
        <f t="shared" si="2"/>
        <v>2270.96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12.0</v>
      </c>
      <c r="C24" s="14">
        <f t="shared" si="3"/>
        <v>2274.82</v>
      </c>
      <c r="D24" s="14">
        <f t="shared" si="1"/>
        <v>204.7</v>
      </c>
      <c r="E24" s="15">
        <f t="shared" si="2"/>
        <v>2479.52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13.0</v>
      </c>
      <c r="C25" s="14">
        <f t="shared" si="3"/>
        <v>2483.74</v>
      </c>
      <c r="D25" s="14">
        <f t="shared" si="1"/>
        <v>204.7</v>
      </c>
      <c r="E25" s="15">
        <f t="shared" si="2"/>
        <v>2688.44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14.0</v>
      </c>
      <c r="C26" s="23">
        <f t="shared" ref="C26:C31" si="4">ROUND(E25*(1+$E$6),2)</f>
        <v>2693.76</v>
      </c>
      <c r="D26" s="14">
        <f t="shared" si="1"/>
        <v>204.7</v>
      </c>
      <c r="E26" s="15">
        <f t="shared" si="2"/>
        <v>2898.46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15.0</v>
      </c>
      <c r="C27" s="14">
        <f t="shared" si="4"/>
        <v>2904.19</v>
      </c>
      <c r="D27" s="14">
        <f t="shared" si="1"/>
        <v>204.7</v>
      </c>
      <c r="E27" s="15">
        <f t="shared" si="2"/>
        <v>3108.89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16.0</v>
      </c>
      <c r="C28" s="14">
        <f t="shared" si="4"/>
        <v>3115.04</v>
      </c>
      <c r="D28" s="14">
        <f t="shared" si="1"/>
        <v>204.7</v>
      </c>
      <c r="E28" s="15">
        <f t="shared" si="2"/>
        <v>3319.74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17.0</v>
      </c>
      <c r="C29" s="14">
        <f t="shared" si="4"/>
        <v>3326.31</v>
      </c>
      <c r="D29" s="14">
        <f t="shared" si="1"/>
        <v>204.7</v>
      </c>
      <c r="E29" s="15">
        <f t="shared" si="2"/>
        <v>3531.01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18.0</v>
      </c>
      <c r="C30" s="14">
        <f t="shared" si="4"/>
        <v>3538</v>
      </c>
      <c r="D30" s="14">
        <f t="shared" si="1"/>
        <v>204.7</v>
      </c>
      <c r="E30" s="15">
        <f t="shared" si="2"/>
        <v>3742.7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6">
        <v>19.0</v>
      </c>
      <c r="C31" s="17">
        <f t="shared" si="4"/>
        <v>3750.1</v>
      </c>
      <c r="D31" s="18"/>
      <c r="E31" s="1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34</v>
      </c>
      <c r="C4" s="2"/>
      <c r="D4" s="2"/>
      <c r="E4" s="5">
        <v>0.105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35</v>
      </c>
      <c r="C5" s="2"/>
      <c r="D5" s="2"/>
      <c r="E5" s="6">
        <f>(1+E4)^(1/12)-1</f>
        <v>0.008355155684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36</v>
      </c>
      <c r="C6" s="2"/>
      <c r="D6" s="2"/>
      <c r="E6" s="5">
        <v>0.011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5</v>
      </c>
      <c r="C7" s="2"/>
      <c r="D7" s="2"/>
      <c r="E7" s="7">
        <v>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17</v>
      </c>
      <c r="C8" s="2"/>
      <c r="D8" s="2"/>
      <c r="E8" s="20">
        <v>42.0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31</v>
      </c>
      <c r="C10" s="2"/>
      <c r="D10" s="2"/>
      <c r="E10" s="9">
        <f>C37</f>
        <v>1148.43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0" t="s">
        <v>8</v>
      </c>
      <c r="C12" s="11" t="s">
        <v>9</v>
      </c>
      <c r="D12" s="11" t="s">
        <v>10</v>
      </c>
      <c r="E12" s="12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3">
        <v>1.0</v>
      </c>
      <c r="C13" s="14">
        <f>E7</f>
        <v>0</v>
      </c>
      <c r="D13" s="14">
        <f t="shared" ref="D13:D36" si="1">$E$8</f>
        <v>42</v>
      </c>
      <c r="E13" s="15">
        <f t="shared" ref="E13:E36" si="2">C13+D13</f>
        <v>42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2.0</v>
      </c>
      <c r="C14" s="14">
        <f t="shared" ref="C14:C25" si="3">ROUND(E13*(1+$E$5),2)</f>
        <v>42.35</v>
      </c>
      <c r="D14" s="14">
        <f t="shared" si="1"/>
        <v>42</v>
      </c>
      <c r="E14" s="15">
        <f t="shared" si="2"/>
        <v>84.35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3.0</v>
      </c>
      <c r="C15" s="14">
        <f t="shared" si="3"/>
        <v>85.05</v>
      </c>
      <c r="D15" s="14">
        <f t="shared" si="1"/>
        <v>42</v>
      </c>
      <c r="E15" s="15">
        <f t="shared" si="2"/>
        <v>127.05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4.0</v>
      </c>
      <c r="C16" s="14">
        <f t="shared" si="3"/>
        <v>128.11</v>
      </c>
      <c r="D16" s="14">
        <f t="shared" si="1"/>
        <v>42</v>
      </c>
      <c r="E16" s="15">
        <f t="shared" si="2"/>
        <v>170.11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5.0</v>
      </c>
      <c r="C17" s="14">
        <f t="shared" si="3"/>
        <v>171.53</v>
      </c>
      <c r="D17" s="14">
        <f t="shared" si="1"/>
        <v>42</v>
      </c>
      <c r="E17" s="15">
        <f t="shared" si="2"/>
        <v>213.53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6.0</v>
      </c>
      <c r="C18" s="14">
        <f t="shared" si="3"/>
        <v>215.31</v>
      </c>
      <c r="D18" s="14">
        <f t="shared" si="1"/>
        <v>42</v>
      </c>
      <c r="E18" s="15">
        <f t="shared" si="2"/>
        <v>257.31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7.0</v>
      </c>
      <c r="C19" s="14">
        <f t="shared" si="3"/>
        <v>259.46</v>
      </c>
      <c r="D19" s="14">
        <f t="shared" si="1"/>
        <v>42</v>
      </c>
      <c r="E19" s="15">
        <f t="shared" si="2"/>
        <v>301.46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8.0</v>
      </c>
      <c r="C20" s="14">
        <f t="shared" si="3"/>
        <v>303.98</v>
      </c>
      <c r="D20" s="14">
        <f t="shared" si="1"/>
        <v>42</v>
      </c>
      <c r="E20" s="15">
        <f t="shared" si="2"/>
        <v>345.98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9.0</v>
      </c>
      <c r="C21" s="14">
        <f t="shared" si="3"/>
        <v>348.87</v>
      </c>
      <c r="D21" s="14">
        <f t="shared" si="1"/>
        <v>42</v>
      </c>
      <c r="E21" s="15">
        <f t="shared" si="2"/>
        <v>390.87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10.0</v>
      </c>
      <c r="C22" s="14">
        <f t="shared" si="3"/>
        <v>394.14</v>
      </c>
      <c r="D22" s="14">
        <f t="shared" si="1"/>
        <v>42</v>
      </c>
      <c r="E22" s="15">
        <f t="shared" si="2"/>
        <v>436.14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11.0</v>
      </c>
      <c r="C23" s="14">
        <f t="shared" si="3"/>
        <v>439.78</v>
      </c>
      <c r="D23" s="14">
        <f t="shared" si="1"/>
        <v>42</v>
      </c>
      <c r="E23" s="15">
        <f t="shared" si="2"/>
        <v>481.78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12.0</v>
      </c>
      <c r="C24" s="14">
        <f t="shared" si="3"/>
        <v>485.81</v>
      </c>
      <c r="D24" s="14">
        <f t="shared" si="1"/>
        <v>42</v>
      </c>
      <c r="E24" s="15">
        <f t="shared" si="2"/>
        <v>527.81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13.0</v>
      </c>
      <c r="C25" s="14">
        <f t="shared" si="3"/>
        <v>532.22</v>
      </c>
      <c r="D25" s="14">
        <f t="shared" si="1"/>
        <v>42</v>
      </c>
      <c r="E25" s="15">
        <f t="shared" si="2"/>
        <v>574.22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14.0</v>
      </c>
      <c r="C26" s="23">
        <f t="shared" ref="C26:C37" si="4">ROUND(E25*(1+$E$6),2)</f>
        <v>580.54</v>
      </c>
      <c r="D26" s="14">
        <f t="shared" si="1"/>
        <v>42</v>
      </c>
      <c r="E26" s="15">
        <f t="shared" si="2"/>
        <v>622.54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15.0</v>
      </c>
      <c r="C27" s="14">
        <f t="shared" si="4"/>
        <v>629.39</v>
      </c>
      <c r="D27" s="14">
        <f t="shared" si="1"/>
        <v>42</v>
      </c>
      <c r="E27" s="15">
        <f t="shared" si="2"/>
        <v>671.39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16.0</v>
      </c>
      <c r="C28" s="14">
        <f t="shared" si="4"/>
        <v>678.78</v>
      </c>
      <c r="D28" s="14">
        <f t="shared" si="1"/>
        <v>42</v>
      </c>
      <c r="E28" s="15">
        <f t="shared" si="2"/>
        <v>720.78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17.0</v>
      </c>
      <c r="C29" s="14">
        <f t="shared" si="4"/>
        <v>728.71</v>
      </c>
      <c r="D29" s="14">
        <f t="shared" si="1"/>
        <v>42</v>
      </c>
      <c r="E29" s="15">
        <f t="shared" si="2"/>
        <v>770.71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18.0</v>
      </c>
      <c r="C30" s="14">
        <f t="shared" si="4"/>
        <v>779.19</v>
      </c>
      <c r="D30" s="14">
        <f t="shared" si="1"/>
        <v>42</v>
      </c>
      <c r="E30" s="15">
        <f t="shared" si="2"/>
        <v>821.19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19.0</v>
      </c>
      <c r="C31" s="14">
        <f t="shared" si="4"/>
        <v>830.22</v>
      </c>
      <c r="D31" s="14">
        <f t="shared" si="1"/>
        <v>42</v>
      </c>
      <c r="E31" s="15">
        <f t="shared" si="2"/>
        <v>872.22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20.0</v>
      </c>
      <c r="C32" s="14">
        <f t="shared" si="4"/>
        <v>881.81</v>
      </c>
      <c r="D32" s="14">
        <f t="shared" si="1"/>
        <v>42</v>
      </c>
      <c r="E32" s="15">
        <f t="shared" si="2"/>
        <v>923.81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21.0</v>
      </c>
      <c r="C33" s="14">
        <f t="shared" si="4"/>
        <v>933.97</v>
      </c>
      <c r="D33" s="14">
        <f t="shared" si="1"/>
        <v>42</v>
      </c>
      <c r="E33" s="15">
        <f t="shared" si="2"/>
        <v>975.97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22.0</v>
      </c>
      <c r="C34" s="14">
        <f t="shared" si="4"/>
        <v>986.71</v>
      </c>
      <c r="D34" s="14">
        <f t="shared" si="1"/>
        <v>42</v>
      </c>
      <c r="E34" s="15">
        <f t="shared" si="2"/>
        <v>1028.71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23.0</v>
      </c>
      <c r="C35" s="14">
        <f t="shared" si="4"/>
        <v>1040.03</v>
      </c>
      <c r="D35" s="14">
        <f t="shared" si="1"/>
        <v>42</v>
      </c>
      <c r="E35" s="15">
        <f t="shared" si="2"/>
        <v>1082.03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24.0</v>
      </c>
      <c r="C36" s="14">
        <f t="shared" si="4"/>
        <v>1093.93</v>
      </c>
      <c r="D36" s="14">
        <f t="shared" si="1"/>
        <v>42</v>
      </c>
      <c r="E36" s="15">
        <f t="shared" si="2"/>
        <v>1135.93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6">
        <v>25.0</v>
      </c>
      <c r="C37" s="17">
        <f t="shared" si="4"/>
        <v>1148.43</v>
      </c>
      <c r="D37" s="18"/>
      <c r="E37" s="1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6.0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39</v>
      </c>
      <c r="C4" s="2"/>
      <c r="D4" s="2"/>
      <c r="E4" s="5">
        <v>0.065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40</v>
      </c>
      <c r="C5" s="2"/>
      <c r="D5" s="2"/>
      <c r="E5" s="6">
        <f>(1+E4)^(1/12)-1</f>
        <v>0.005261694277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41</v>
      </c>
      <c r="C6" s="2"/>
      <c r="D6" s="2"/>
      <c r="E6" s="5">
        <v>0.012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42</v>
      </c>
      <c r="C7" s="2"/>
      <c r="D7" s="2"/>
      <c r="E7" s="6">
        <f>(1+E6)^(1/3)-1</f>
        <v>0.003984105821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5</v>
      </c>
      <c r="C8" s="2"/>
      <c r="D8" s="2"/>
      <c r="E8" s="7">
        <v>1850.0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6</v>
      </c>
      <c r="C9" s="2"/>
      <c r="D9" s="2"/>
      <c r="E9" s="20">
        <v>199.61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31</v>
      </c>
      <c r="C11" s="2"/>
      <c r="D11" s="2"/>
      <c r="E11" s="9">
        <f>C50</f>
        <v>10000.07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0" t="s">
        <v>8</v>
      </c>
      <c r="C13" s="11" t="s">
        <v>9</v>
      </c>
      <c r="D13" s="11" t="s">
        <v>10</v>
      </c>
      <c r="E13" s="12" t="s">
        <v>11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3">
        <v>1.0</v>
      </c>
      <c r="C14" s="14">
        <f>E8</f>
        <v>1850</v>
      </c>
      <c r="D14" s="14">
        <f t="shared" ref="D14:D49" si="1">$E$9</f>
        <v>199.61</v>
      </c>
      <c r="E14" s="15">
        <f t="shared" ref="E14:E49" si="2">C14+D14</f>
        <v>2049.61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3">
        <v>2.0</v>
      </c>
      <c r="C15" s="14">
        <f t="shared" ref="C15:C35" si="3">ROUND(E14*(1+$E$5),2)</f>
        <v>2060.39</v>
      </c>
      <c r="D15" s="14">
        <f t="shared" si="1"/>
        <v>199.61</v>
      </c>
      <c r="E15" s="15">
        <f t="shared" si="2"/>
        <v>2260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3">
        <v>3.0</v>
      </c>
      <c r="C16" s="14">
        <f t="shared" si="3"/>
        <v>2271.89</v>
      </c>
      <c r="D16" s="14">
        <f t="shared" si="1"/>
        <v>199.61</v>
      </c>
      <c r="E16" s="15">
        <f t="shared" si="2"/>
        <v>2471.5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3">
        <v>4.0</v>
      </c>
      <c r="C17" s="14">
        <f t="shared" si="3"/>
        <v>2484.5</v>
      </c>
      <c r="D17" s="14">
        <f t="shared" si="1"/>
        <v>199.61</v>
      </c>
      <c r="E17" s="15">
        <f t="shared" si="2"/>
        <v>2684.11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3">
        <v>5.0</v>
      </c>
      <c r="C18" s="14">
        <f t="shared" si="3"/>
        <v>2698.23</v>
      </c>
      <c r="D18" s="14">
        <f t="shared" si="1"/>
        <v>199.61</v>
      </c>
      <c r="E18" s="15">
        <f t="shared" si="2"/>
        <v>2897.84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3">
        <v>6.0</v>
      </c>
      <c r="C19" s="14">
        <f t="shared" si="3"/>
        <v>2913.09</v>
      </c>
      <c r="D19" s="14">
        <f t="shared" si="1"/>
        <v>199.61</v>
      </c>
      <c r="E19" s="15">
        <f t="shared" si="2"/>
        <v>3112.7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3">
        <v>7.0</v>
      </c>
      <c r="C20" s="14">
        <f t="shared" si="3"/>
        <v>3129.08</v>
      </c>
      <c r="D20" s="14">
        <f t="shared" si="1"/>
        <v>199.61</v>
      </c>
      <c r="E20" s="15">
        <f t="shared" si="2"/>
        <v>3328.69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3">
        <v>8.0</v>
      </c>
      <c r="C21" s="14">
        <f t="shared" si="3"/>
        <v>3346.2</v>
      </c>
      <c r="D21" s="14">
        <f t="shared" si="1"/>
        <v>199.61</v>
      </c>
      <c r="E21" s="15">
        <f t="shared" si="2"/>
        <v>3545.81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3">
        <v>9.0</v>
      </c>
      <c r="C22" s="14">
        <f t="shared" si="3"/>
        <v>3564.47</v>
      </c>
      <c r="D22" s="14">
        <f t="shared" si="1"/>
        <v>199.61</v>
      </c>
      <c r="E22" s="15">
        <f t="shared" si="2"/>
        <v>3764.08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3">
        <v>10.0</v>
      </c>
      <c r="C23" s="14">
        <f t="shared" si="3"/>
        <v>3783.89</v>
      </c>
      <c r="D23" s="14">
        <f t="shared" si="1"/>
        <v>199.61</v>
      </c>
      <c r="E23" s="15">
        <f t="shared" si="2"/>
        <v>3983.5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>
        <v>11.0</v>
      </c>
      <c r="C24" s="14">
        <f t="shared" si="3"/>
        <v>4004.46</v>
      </c>
      <c r="D24" s="14">
        <f t="shared" si="1"/>
        <v>199.61</v>
      </c>
      <c r="E24" s="15">
        <f t="shared" si="2"/>
        <v>4204.07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3">
        <v>12.0</v>
      </c>
      <c r="C25" s="14">
        <f t="shared" si="3"/>
        <v>4226.19</v>
      </c>
      <c r="D25" s="14">
        <f t="shared" si="1"/>
        <v>199.61</v>
      </c>
      <c r="E25" s="15">
        <f t="shared" si="2"/>
        <v>4425.8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3">
        <v>13.0</v>
      </c>
      <c r="C26" s="14">
        <f t="shared" si="3"/>
        <v>4449.09</v>
      </c>
      <c r="D26" s="14">
        <f t="shared" si="1"/>
        <v>199.61</v>
      </c>
      <c r="E26" s="15">
        <f t="shared" si="2"/>
        <v>4648.7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3">
        <v>14.0</v>
      </c>
      <c r="C27" s="14">
        <f t="shared" si="3"/>
        <v>4673.16</v>
      </c>
      <c r="D27" s="14">
        <f t="shared" si="1"/>
        <v>199.61</v>
      </c>
      <c r="E27" s="15">
        <f t="shared" si="2"/>
        <v>4872.77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3">
        <v>15.0</v>
      </c>
      <c r="C28" s="14">
        <f t="shared" si="3"/>
        <v>4898.41</v>
      </c>
      <c r="D28" s="14">
        <f t="shared" si="1"/>
        <v>199.61</v>
      </c>
      <c r="E28" s="15">
        <f t="shared" si="2"/>
        <v>5098.02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3">
        <v>16.0</v>
      </c>
      <c r="C29" s="14">
        <f t="shared" si="3"/>
        <v>5124.84</v>
      </c>
      <c r="D29" s="14">
        <f t="shared" si="1"/>
        <v>199.61</v>
      </c>
      <c r="E29" s="15">
        <f t="shared" si="2"/>
        <v>5324.45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3">
        <v>17.0</v>
      </c>
      <c r="C30" s="14">
        <f t="shared" si="3"/>
        <v>5352.47</v>
      </c>
      <c r="D30" s="14">
        <f t="shared" si="1"/>
        <v>199.61</v>
      </c>
      <c r="E30" s="15">
        <f t="shared" si="2"/>
        <v>5552.08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3">
        <v>18.0</v>
      </c>
      <c r="C31" s="14">
        <f t="shared" si="3"/>
        <v>5581.29</v>
      </c>
      <c r="D31" s="14">
        <f t="shared" si="1"/>
        <v>199.61</v>
      </c>
      <c r="E31" s="15">
        <f t="shared" si="2"/>
        <v>5780.9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3">
        <v>19.0</v>
      </c>
      <c r="C32" s="14">
        <f t="shared" si="3"/>
        <v>5811.32</v>
      </c>
      <c r="D32" s="14">
        <f t="shared" si="1"/>
        <v>199.61</v>
      </c>
      <c r="E32" s="15">
        <f t="shared" si="2"/>
        <v>6010.93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3">
        <v>20.0</v>
      </c>
      <c r="C33" s="14">
        <f t="shared" si="3"/>
        <v>6042.56</v>
      </c>
      <c r="D33" s="14">
        <f t="shared" si="1"/>
        <v>199.61</v>
      </c>
      <c r="E33" s="15">
        <f t="shared" si="2"/>
        <v>6242.17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3">
        <v>21.0</v>
      </c>
      <c r="C34" s="14">
        <f t="shared" si="3"/>
        <v>6275.01</v>
      </c>
      <c r="D34" s="14">
        <f t="shared" si="1"/>
        <v>199.61</v>
      </c>
      <c r="E34" s="15">
        <f t="shared" si="2"/>
        <v>6474.62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3">
        <v>22.0</v>
      </c>
      <c r="C35" s="14">
        <f t="shared" si="3"/>
        <v>6508.69</v>
      </c>
      <c r="D35" s="14">
        <f t="shared" si="1"/>
        <v>199.61</v>
      </c>
      <c r="E35" s="15">
        <f t="shared" si="2"/>
        <v>6708.3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3">
        <v>23.0</v>
      </c>
      <c r="C36" s="14">
        <f t="shared" ref="C36:C50" si="4">ROUND(E35*(1+$E$7),2)</f>
        <v>6735.03</v>
      </c>
      <c r="D36" s="14">
        <f t="shared" si="1"/>
        <v>199.61</v>
      </c>
      <c r="E36" s="15">
        <f t="shared" si="2"/>
        <v>6934.64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3">
        <v>24.0</v>
      </c>
      <c r="C37" s="14">
        <f t="shared" si="4"/>
        <v>6962.27</v>
      </c>
      <c r="D37" s="14">
        <f t="shared" si="1"/>
        <v>199.61</v>
      </c>
      <c r="E37" s="15">
        <f t="shared" si="2"/>
        <v>7161.88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3">
        <v>25.0</v>
      </c>
      <c r="C38" s="14">
        <f t="shared" si="4"/>
        <v>7190.41</v>
      </c>
      <c r="D38" s="14">
        <f t="shared" si="1"/>
        <v>199.61</v>
      </c>
      <c r="E38" s="15">
        <f t="shared" si="2"/>
        <v>7390.02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3">
        <v>26.0</v>
      </c>
      <c r="C39" s="14">
        <f t="shared" si="4"/>
        <v>7419.46</v>
      </c>
      <c r="D39" s="14">
        <f t="shared" si="1"/>
        <v>199.61</v>
      </c>
      <c r="E39" s="15">
        <f t="shared" si="2"/>
        <v>7619.07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3">
        <v>27.0</v>
      </c>
      <c r="C40" s="14">
        <f t="shared" si="4"/>
        <v>7649.43</v>
      </c>
      <c r="D40" s="14">
        <f t="shared" si="1"/>
        <v>199.61</v>
      </c>
      <c r="E40" s="15">
        <f t="shared" si="2"/>
        <v>7849.04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3">
        <v>28.0</v>
      </c>
      <c r="C41" s="14">
        <f t="shared" si="4"/>
        <v>7880.31</v>
      </c>
      <c r="D41" s="14">
        <f t="shared" si="1"/>
        <v>199.61</v>
      </c>
      <c r="E41" s="15">
        <f t="shared" si="2"/>
        <v>8079.92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3">
        <v>29.0</v>
      </c>
      <c r="C42" s="14">
        <f t="shared" si="4"/>
        <v>8112.11</v>
      </c>
      <c r="D42" s="14">
        <f t="shared" si="1"/>
        <v>199.61</v>
      </c>
      <c r="E42" s="15">
        <f t="shared" si="2"/>
        <v>8311.72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3">
        <v>30.0</v>
      </c>
      <c r="C43" s="14">
        <f t="shared" si="4"/>
        <v>8344.83</v>
      </c>
      <c r="D43" s="14">
        <f t="shared" si="1"/>
        <v>199.61</v>
      </c>
      <c r="E43" s="15">
        <f t="shared" si="2"/>
        <v>8544.44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3">
        <v>31.0</v>
      </c>
      <c r="C44" s="14">
        <f t="shared" si="4"/>
        <v>8578.48</v>
      </c>
      <c r="D44" s="14">
        <f t="shared" si="1"/>
        <v>199.61</v>
      </c>
      <c r="E44" s="15">
        <f t="shared" si="2"/>
        <v>8778.09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3">
        <v>32.0</v>
      </c>
      <c r="C45" s="14">
        <f t="shared" si="4"/>
        <v>8813.06</v>
      </c>
      <c r="D45" s="14">
        <f t="shared" si="1"/>
        <v>199.61</v>
      </c>
      <c r="E45" s="15">
        <f t="shared" si="2"/>
        <v>9012.67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3">
        <v>33.0</v>
      </c>
      <c r="C46" s="14">
        <f t="shared" si="4"/>
        <v>9048.58</v>
      </c>
      <c r="D46" s="14">
        <f t="shared" si="1"/>
        <v>199.61</v>
      </c>
      <c r="E46" s="15">
        <f t="shared" si="2"/>
        <v>9248.19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3">
        <v>34.0</v>
      </c>
      <c r="C47" s="14">
        <f t="shared" si="4"/>
        <v>9285.04</v>
      </c>
      <c r="D47" s="14">
        <f t="shared" si="1"/>
        <v>199.61</v>
      </c>
      <c r="E47" s="15">
        <f t="shared" si="2"/>
        <v>9484.65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3">
        <v>35.0</v>
      </c>
      <c r="C48" s="14">
        <f t="shared" si="4"/>
        <v>9522.44</v>
      </c>
      <c r="D48" s="14">
        <f t="shared" si="1"/>
        <v>199.61</v>
      </c>
      <c r="E48" s="15">
        <f t="shared" si="2"/>
        <v>9722.05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3">
        <v>36.0</v>
      </c>
      <c r="C49" s="14">
        <f t="shared" si="4"/>
        <v>9760.78</v>
      </c>
      <c r="D49" s="14">
        <f t="shared" si="1"/>
        <v>199.61</v>
      </c>
      <c r="E49" s="15">
        <f t="shared" si="2"/>
        <v>9960.39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6">
        <v>37.0</v>
      </c>
      <c r="C50" s="17">
        <f t="shared" si="4"/>
        <v>10000.07</v>
      </c>
      <c r="D50" s="18"/>
      <c r="E50" s="1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