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" sheetId="1" r:id="rId4"/>
    <sheet state="visible" name="Q2" sheetId="2" r:id="rId5"/>
    <sheet state="visible" name="Q3" sheetId="3" r:id="rId6"/>
    <sheet state="visible" name="Q4" sheetId="4" r:id="rId7"/>
    <sheet state="visible" name="Q5" sheetId="5" r:id="rId8"/>
    <sheet state="visible" name="Q6" sheetId="6" r:id="rId9"/>
    <sheet state="visible" name="Q7" sheetId="7" r:id="rId10"/>
    <sheet state="visible" name="Q8" sheetId="8" r:id="rId11"/>
  </sheets>
  <definedNames/>
  <calcPr/>
  <extLst>
    <ext uri="GoogleSheetsCustomDataVersion2">
      <go:sheetsCustomData xmlns:go="http://customooxmlschemas.google.com/" r:id="rId12" roundtripDataChecksum="m/nwtUgNgC89D90vmj+v3HP+VGjbgf6HKVbkSq4sqhA="/>
    </ext>
  </extLst>
</workbook>
</file>

<file path=xl/sharedStrings.xml><?xml version="1.0" encoding="utf-8"?>
<sst xmlns="http://schemas.openxmlformats.org/spreadsheetml/2006/main" count="121" uniqueCount="28">
  <si>
    <t>Exercise 18.3A</t>
  </si>
  <si>
    <t>Question 1</t>
  </si>
  <si>
    <t>Loan Repayment Schedule</t>
  </si>
  <si>
    <t>Loan amount</t>
  </si>
  <si>
    <t>Annual effective rate of interest</t>
  </si>
  <si>
    <t>Monthly effective rate of interest</t>
  </si>
  <si>
    <t>Repayment (months)</t>
  </si>
  <si>
    <t>Level monthly repayment</t>
  </si>
  <si>
    <t>Final repayment</t>
  </si>
  <si>
    <t>Total repayment amount</t>
  </si>
  <si>
    <t>Month</t>
  </si>
  <si>
    <t>Repayment</t>
  </si>
  <si>
    <t>Interest content of repayment</t>
  </si>
  <si>
    <t>Capital content of repayment</t>
  </si>
  <si>
    <t>Loan outstanding</t>
  </si>
  <si>
    <t>Question 2</t>
  </si>
  <si>
    <t>Question 3</t>
  </si>
  <si>
    <t>Question 4</t>
  </si>
  <si>
    <t>Total interest paid</t>
  </si>
  <si>
    <t>Question 5</t>
  </si>
  <si>
    <t>Quarterly effective rate of interest</t>
  </si>
  <si>
    <t>Question 6</t>
  </si>
  <si>
    <t>Half-yearly effective rate of interest</t>
  </si>
  <si>
    <t>Question 7</t>
  </si>
  <si>
    <t>Repayment (quarters)</t>
  </si>
  <si>
    <t>Level quarterly repayment</t>
  </si>
  <si>
    <t>Quarter</t>
  </si>
  <si>
    <t>Question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</si>
</sst>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b/>
      <u/>
      <sz val="12.0"/>
      <color theme="1"/>
      <name val="Avenir"/>
    </font>
    <font>
      <sz val="12.0"/>
      <color rgb="FF0070C0"/>
      <name val="Aveni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4" numFmtId="0" xfId="0" applyFont="1"/>
    <xf borderId="0" fillId="0" fontId="2" numFmtId="164" xfId="0" applyFont="1" applyNumberFormat="1"/>
    <xf borderId="0" fillId="0" fontId="2" numFmtId="10" xfId="0" applyFont="1" applyNumberFormat="1"/>
    <xf borderId="1" fillId="2" fontId="5" numFmtId="10" xfId="0" applyBorder="1" applyFill="1" applyFont="1" applyNumberFormat="1"/>
    <xf borderId="0" fillId="0" fontId="2" numFmtId="1" xfId="0" applyFont="1" applyNumberFormat="1"/>
    <xf borderId="1" fillId="2" fontId="5" numFmtId="164" xfId="0" applyBorder="1" applyFont="1" applyNumberFormat="1"/>
    <xf borderId="2" fillId="2" fontId="5" numFmtId="164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/>
    </xf>
    <xf borderId="7" fillId="3" fontId="5" numFmtId="164" xfId="0" applyAlignment="1" applyBorder="1" applyFill="1" applyFont="1" applyNumberFormat="1">
      <alignment horizontal="center"/>
    </xf>
    <xf borderId="8" fillId="0" fontId="5" numFmtId="164" xfId="0" applyAlignment="1" applyBorder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9" fillId="0" fontId="2" numFmtId="0" xfId="0" applyAlignment="1" applyBorder="1" applyFont="1">
      <alignment horizontal="center"/>
    </xf>
    <xf borderId="10" fillId="0" fontId="5" numFmtId="164" xfId="0" applyAlignment="1" applyBorder="1" applyFont="1" applyNumberFormat="1">
      <alignment horizontal="center"/>
    </xf>
    <xf borderId="11" fillId="0" fontId="5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4500.0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0.055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7">
        <f>(1+D5)^(1/12)-1</f>
        <v>0.004471698917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8">
        <v>36.0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9">
        <v>135.61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>
        <f>C50</f>
        <v>135.61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>
        <f>SUM(C15:C50)</f>
        <v>4881.96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"/>
      <c r="B13" s="11" t="s">
        <v>10</v>
      </c>
      <c r="C13" s="12" t="s">
        <v>11</v>
      </c>
      <c r="D13" s="12" t="s">
        <v>12</v>
      </c>
      <c r="E13" s="12" t="s">
        <v>13</v>
      </c>
      <c r="F13" s="13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0.0</v>
      </c>
      <c r="C14" s="15"/>
      <c r="D14" s="15"/>
      <c r="E14" s="15"/>
      <c r="F14" s="16">
        <f>D4</f>
        <v>4500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1.0</v>
      </c>
      <c r="C15" s="17">
        <f t="shared" ref="C15:C50" si="1">$D$8</f>
        <v>135.61</v>
      </c>
      <c r="D15" s="17">
        <f t="shared" ref="D15:D50" si="2">ROUND(F14*$D$6,2)</f>
        <v>20.12</v>
      </c>
      <c r="E15" s="17">
        <f t="shared" ref="E15:E50" si="3">C15-D15</f>
        <v>115.49</v>
      </c>
      <c r="F15" s="16">
        <f t="shared" ref="F15:F50" si="4">F14-E15</f>
        <v>4384.51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2.0</v>
      </c>
      <c r="C16" s="17">
        <f t="shared" si="1"/>
        <v>135.61</v>
      </c>
      <c r="D16" s="17">
        <f t="shared" si="2"/>
        <v>19.61</v>
      </c>
      <c r="E16" s="17">
        <f t="shared" si="3"/>
        <v>116</v>
      </c>
      <c r="F16" s="16">
        <f t="shared" si="4"/>
        <v>4268.51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3.0</v>
      </c>
      <c r="C17" s="17">
        <f t="shared" si="1"/>
        <v>135.61</v>
      </c>
      <c r="D17" s="17">
        <f t="shared" si="2"/>
        <v>19.09</v>
      </c>
      <c r="E17" s="17">
        <f t="shared" si="3"/>
        <v>116.52</v>
      </c>
      <c r="F17" s="16">
        <f t="shared" si="4"/>
        <v>4151.99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4.0</v>
      </c>
      <c r="C18" s="17">
        <f t="shared" si="1"/>
        <v>135.61</v>
      </c>
      <c r="D18" s="17">
        <f t="shared" si="2"/>
        <v>18.57</v>
      </c>
      <c r="E18" s="17">
        <f t="shared" si="3"/>
        <v>117.04</v>
      </c>
      <c r="F18" s="16">
        <f t="shared" si="4"/>
        <v>4034.95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5.0</v>
      </c>
      <c r="C19" s="17">
        <f t="shared" si="1"/>
        <v>135.61</v>
      </c>
      <c r="D19" s="17">
        <f t="shared" si="2"/>
        <v>18.04</v>
      </c>
      <c r="E19" s="17">
        <f t="shared" si="3"/>
        <v>117.57</v>
      </c>
      <c r="F19" s="16">
        <f t="shared" si="4"/>
        <v>3917.38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6.0</v>
      </c>
      <c r="C20" s="17">
        <f t="shared" si="1"/>
        <v>135.61</v>
      </c>
      <c r="D20" s="17">
        <f t="shared" si="2"/>
        <v>17.52</v>
      </c>
      <c r="E20" s="17">
        <f t="shared" si="3"/>
        <v>118.09</v>
      </c>
      <c r="F20" s="16">
        <f t="shared" si="4"/>
        <v>3799.29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7.0</v>
      </c>
      <c r="C21" s="17">
        <f t="shared" si="1"/>
        <v>135.61</v>
      </c>
      <c r="D21" s="17">
        <f t="shared" si="2"/>
        <v>16.99</v>
      </c>
      <c r="E21" s="17">
        <f t="shared" si="3"/>
        <v>118.62</v>
      </c>
      <c r="F21" s="16">
        <f t="shared" si="4"/>
        <v>3680.67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8.0</v>
      </c>
      <c r="C22" s="17">
        <f t="shared" si="1"/>
        <v>135.61</v>
      </c>
      <c r="D22" s="17">
        <f t="shared" si="2"/>
        <v>16.46</v>
      </c>
      <c r="E22" s="17">
        <f t="shared" si="3"/>
        <v>119.15</v>
      </c>
      <c r="F22" s="16">
        <f t="shared" si="4"/>
        <v>3561.52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9.0</v>
      </c>
      <c r="C23" s="17">
        <f t="shared" si="1"/>
        <v>135.61</v>
      </c>
      <c r="D23" s="17">
        <f t="shared" si="2"/>
        <v>15.93</v>
      </c>
      <c r="E23" s="17">
        <f t="shared" si="3"/>
        <v>119.68</v>
      </c>
      <c r="F23" s="16">
        <f t="shared" si="4"/>
        <v>3441.84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10.0</v>
      </c>
      <c r="C24" s="17">
        <f t="shared" si="1"/>
        <v>135.61</v>
      </c>
      <c r="D24" s="17">
        <f t="shared" si="2"/>
        <v>15.39</v>
      </c>
      <c r="E24" s="17">
        <f t="shared" si="3"/>
        <v>120.22</v>
      </c>
      <c r="F24" s="16">
        <f t="shared" si="4"/>
        <v>3321.62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11.0</v>
      </c>
      <c r="C25" s="17">
        <f t="shared" si="1"/>
        <v>135.61</v>
      </c>
      <c r="D25" s="17">
        <f t="shared" si="2"/>
        <v>14.85</v>
      </c>
      <c r="E25" s="17">
        <f t="shared" si="3"/>
        <v>120.76</v>
      </c>
      <c r="F25" s="16">
        <f t="shared" si="4"/>
        <v>3200.86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12.0</v>
      </c>
      <c r="C26" s="17">
        <f t="shared" si="1"/>
        <v>135.61</v>
      </c>
      <c r="D26" s="17">
        <f t="shared" si="2"/>
        <v>14.31</v>
      </c>
      <c r="E26" s="17">
        <f t="shared" si="3"/>
        <v>121.3</v>
      </c>
      <c r="F26" s="16">
        <f t="shared" si="4"/>
        <v>3079.56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13.0</v>
      </c>
      <c r="C27" s="17">
        <f t="shared" si="1"/>
        <v>135.61</v>
      </c>
      <c r="D27" s="17">
        <f t="shared" si="2"/>
        <v>13.77</v>
      </c>
      <c r="E27" s="17">
        <f t="shared" si="3"/>
        <v>121.84</v>
      </c>
      <c r="F27" s="16">
        <f t="shared" si="4"/>
        <v>2957.72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14.0</v>
      </c>
      <c r="C28" s="17">
        <f t="shared" si="1"/>
        <v>135.61</v>
      </c>
      <c r="D28" s="17">
        <f t="shared" si="2"/>
        <v>13.23</v>
      </c>
      <c r="E28" s="17">
        <f t="shared" si="3"/>
        <v>122.38</v>
      </c>
      <c r="F28" s="16">
        <f t="shared" si="4"/>
        <v>2835.34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15.0</v>
      </c>
      <c r="C29" s="17">
        <f t="shared" si="1"/>
        <v>135.61</v>
      </c>
      <c r="D29" s="17">
        <f t="shared" si="2"/>
        <v>12.68</v>
      </c>
      <c r="E29" s="17">
        <f t="shared" si="3"/>
        <v>122.93</v>
      </c>
      <c r="F29" s="16">
        <f t="shared" si="4"/>
        <v>2712.41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16.0</v>
      </c>
      <c r="C30" s="17">
        <f t="shared" si="1"/>
        <v>135.61</v>
      </c>
      <c r="D30" s="17">
        <f t="shared" si="2"/>
        <v>12.13</v>
      </c>
      <c r="E30" s="17">
        <f t="shared" si="3"/>
        <v>123.48</v>
      </c>
      <c r="F30" s="16">
        <f t="shared" si="4"/>
        <v>2588.93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17.0</v>
      </c>
      <c r="C31" s="17">
        <f t="shared" si="1"/>
        <v>135.61</v>
      </c>
      <c r="D31" s="17">
        <f t="shared" si="2"/>
        <v>11.58</v>
      </c>
      <c r="E31" s="17">
        <f t="shared" si="3"/>
        <v>124.03</v>
      </c>
      <c r="F31" s="16">
        <f t="shared" si="4"/>
        <v>2464.9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18.0</v>
      </c>
      <c r="C32" s="17">
        <f t="shared" si="1"/>
        <v>135.61</v>
      </c>
      <c r="D32" s="17">
        <f t="shared" si="2"/>
        <v>11.02</v>
      </c>
      <c r="E32" s="17">
        <f t="shared" si="3"/>
        <v>124.59</v>
      </c>
      <c r="F32" s="16">
        <f t="shared" si="4"/>
        <v>2340.31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19.0</v>
      </c>
      <c r="C33" s="17">
        <f t="shared" si="1"/>
        <v>135.61</v>
      </c>
      <c r="D33" s="17">
        <f t="shared" si="2"/>
        <v>10.47</v>
      </c>
      <c r="E33" s="17">
        <f t="shared" si="3"/>
        <v>125.14</v>
      </c>
      <c r="F33" s="16">
        <f t="shared" si="4"/>
        <v>2215.17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20.0</v>
      </c>
      <c r="C34" s="17">
        <f t="shared" si="1"/>
        <v>135.61</v>
      </c>
      <c r="D34" s="17">
        <f t="shared" si="2"/>
        <v>9.91</v>
      </c>
      <c r="E34" s="17">
        <f t="shared" si="3"/>
        <v>125.7</v>
      </c>
      <c r="F34" s="16">
        <f t="shared" si="4"/>
        <v>2089.47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21.0</v>
      </c>
      <c r="C35" s="17">
        <f t="shared" si="1"/>
        <v>135.61</v>
      </c>
      <c r="D35" s="17">
        <f t="shared" si="2"/>
        <v>9.34</v>
      </c>
      <c r="E35" s="17">
        <f t="shared" si="3"/>
        <v>126.27</v>
      </c>
      <c r="F35" s="16">
        <f t="shared" si="4"/>
        <v>1963.2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22.0</v>
      </c>
      <c r="C36" s="17">
        <f t="shared" si="1"/>
        <v>135.61</v>
      </c>
      <c r="D36" s="17">
        <f t="shared" si="2"/>
        <v>8.78</v>
      </c>
      <c r="E36" s="17">
        <f t="shared" si="3"/>
        <v>126.83</v>
      </c>
      <c r="F36" s="16">
        <f t="shared" si="4"/>
        <v>1836.37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23.0</v>
      </c>
      <c r="C37" s="17">
        <f t="shared" si="1"/>
        <v>135.61</v>
      </c>
      <c r="D37" s="17">
        <f t="shared" si="2"/>
        <v>8.21</v>
      </c>
      <c r="E37" s="17">
        <f t="shared" si="3"/>
        <v>127.4</v>
      </c>
      <c r="F37" s="16">
        <f t="shared" si="4"/>
        <v>1708.97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24.0</v>
      </c>
      <c r="C38" s="17">
        <f t="shared" si="1"/>
        <v>135.61</v>
      </c>
      <c r="D38" s="17">
        <f t="shared" si="2"/>
        <v>7.64</v>
      </c>
      <c r="E38" s="17">
        <f t="shared" si="3"/>
        <v>127.97</v>
      </c>
      <c r="F38" s="16">
        <f t="shared" si="4"/>
        <v>1581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25.0</v>
      </c>
      <c r="C39" s="17">
        <f t="shared" si="1"/>
        <v>135.61</v>
      </c>
      <c r="D39" s="17">
        <f t="shared" si="2"/>
        <v>7.07</v>
      </c>
      <c r="E39" s="17">
        <f t="shared" si="3"/>
        <v>128.54</v>
      </c>
      <c r="F39" s="16">
        <f t="shared" si="4"/>
        <v>1452.46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26.0</v>
      </c>
      <c r="C40" s="17">
        <f t="shared" si="1"/>
        <v>135.61</v>
      </c>
      <c r="D40" s="17">
        <f t="shared" si="2"/>
        <v>6.49</v>
      </c>
      <c r="E40" s="17">
        <f t="shared" si="3"/>
        <v>129.12</v>
      </c>
      <c r="F40" s="16">
        <f t="shared" si="4"/>
        <v>1323.34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27.0</v>
      </c>
      <c r="C41" s="17">
        <f t="shared" si="1"/>
        <v>135.61</v>
      </c>
      <c r="D41" s="17">
        <f t="shared" si="2"/>
        <v>5.92</v>
      </c>
      <c r="E41" s="17">
        <f t="shared" si="3"/>
        <v>129.69</v>
      </c>
      <c r="F41" s="16">
        <f t="shared" si="4"/>
        <v>1193.65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28.0</v>
      </c>
      <c r="C42" s="17">
        <f t="shared" si="1"/>
        <v>135.61</v>
      </c>
      <c r="D42" s="17">
        <f t="shared" si="2"/>
        <v>5.34</v>
      </c>
      <c r="E42" s="17">
        <f t="shared" si="3"/>
        <v>130.27</v>
      </c>
      <c r="F42" s="16">
        <f t="shared" si="4"/>
        <v>1063.38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29.0</v>
      </c>
      <c r="C43" s="17">
        <f t="shared" si="1"/>
        <v>135.61</v>
      </c>
      <c r="D43" s="17">
        <f t="shared" si="2"/>
        <v>4.76</v>
      </c>
      <c r="E43" s="17">
        <f t="shared" si="3"/>
        <v>130.85</v>
      </c>
      <c r="F43" s="16">
        <f t="shared" si="4"/>
        <v>932.53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4">
        <v>30.0</v>
      </c>
      <c r="C44" s="17">
        <f t="shared" si="1"/>
        <v>135.61</v>
      </c>
      <c r="D44" s="17">
        <f t="shared" si="2"/>
        <v>4.17</v>
      </c>
      <c r="E44" s="17">
        <f t="shared" si="3"/>
        <v>131.44</v>
      </c>
      <c r="F44" s="16">
        <f t="shared" si="4"/>
        <v>801.09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4">
        <v>31.0</v>
      </c>
      <c r="C45" s="17">
        <f t="shared" si="1"/>
        <v>135.61</v>
      </c>
      <c r="D45" s="17">
        <f t="shared" si="2"/>
        <v>3.58</v>
      </c>
      <c r="E45" s="17">
        <f t="shared" si="3"/>
        <v>132.03</v>
      </c>
      <c r="F45" s="16">
        <f t="shared" si="4"/>
        <v>669.06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4">
        <v>32.0</v>
      </c>
      <c r="C46" s="17">
        <f t="shared" si="1"/>
        <v>135.61</v>
      </c>
      <c r="D46" s="17">
        <f t="shared" si="2"/>
        <v>2.99</v>
      </c>
      <c r="E46" s="17">
        <f t="shared" si="3"/>
        <v>132.62</v>
      </c>
      <c r="F46" s="16">
        <f t="shared" si="4"/>
        <v>536.44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4">
        <v>33.0</v>
      </c>
      <c r="C47" s="17">
        <f t="shared" si="1"/>
        <v>135.61</v>
      </c>
      <c r="D47" s="17">
        <f t="shared" si="2"/>
        <v>2.4</v>
      </c>
      <c r="E47" s="17">
        <f t="shared" si="3"/>
        <v>133.21</v>
      </c>
      <c r="F47" s="16">
        <f t="shared" si="4"/>
        <v>403.23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4">
        <v>34.0</v>
      </c>
      <c r="C48" s="17">
        <f t="shared" si="1"/>
        <v>135.61</v>
      </c>
      <c r="D48" s="17">
        <f t="shared" si="2"/>
        <v>1.8</v>
      </c>
      <c r="E48" s="17">
        <f t="shared" si="3"/>
        <v>133.81</v>
      </c>
      <c r="F48" s="16">
        <f t="shared" si="4"/>
        <v>269.42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4">
        <v>35.0</v>
      </c>
      <c r="C49" s="17">
        <f t="shared" si="1"/>
        <v>135.61</v>
      </c>
      <c r="D49" s="17">
        <f t="shared" si="2"/>
        <v>1.2</v>
      </c>
      <c r="E49" s="17">
        <f t="shared" si="3"/>
        <v>134.41</v>
      </c>
      <c r="F49" s="16">
        <f t="shared" si="4"/>
        <v>135.01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8">
        <v>36.0</v>
      </c>
      <c r="C50" s="19">
        <f t="shared" si="1"/>
        <v>135.61</v>
      </c>
      <c r="D50" s="19">
        <f t="shared" si="2"/>
        <v>0.6</v>
      </c>
      <c r="E50" s="19">
        <f t="shared" si="3"/>
        <v>135.01</v>
      </c>
      <c r="F50" s="20">
        <f t="shared" si="4"/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9800.0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0.072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7">
        <f>(1+D5)^(1/12)-1</f>
        <v>0.005810655299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8">
        <v>48.0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9">
        <v>234.55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>
        <f>C62</f>
        <v>234.49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>
        <f>SUM(C15:C62)</f>
        <v>11258.34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"/>
      <c r="B13" s="11" t="s">
        <v>10</v>
      </c>
      <c r="C13" s="12" t="s">
        <v>11</v>
      </c>
      <c r="D13" s="12" t="s">
        <v>12</v>
      </c>
      <c r="E13" s="12" t="s">
        <v>13</v>
      </c>
      <c r="F13" s="13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0.0</v>
      </c>
      <c r="C14" s="15"/>
      <c r="D14" s="15"/>
      <c r="E14" s="15"/>
      <c r="F14" s="16">
        <f>D4</f>
        <v>9800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1.0</v>
      </c>
      <c r="C15" s="17">
        <f t="shared" ref="C15:C61" si="1">$D$8</f>
        <v>234.55</v>
      </c>
      <c r="D15" s="17">
        <f t="shared" ref="D15:D62" si="2">ROUND(F14*$D$6,2)</f>
        <v>56.94</v>
      </c>
      <c r="E15" s="17">
        <f t="shared" ref="E15:E62" si="3">C15-D15</f>
        <v>177.61</v>
      </c>
      <c r="F15" s="16">
        <f t="shared" ref="F15:F62" si="4">F14-E15</f>
        <v>9622.39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2.0</v>
      </c>
      <c r="C16" s="17">
        <f t="shared" si="1"/>
        <v>234.55</v>
      </c>
      <c r="D16" s="17">
        <f t="shared" si="2"/>
        <v>55.91</v>
      </c>
      <c r="E16" s="17">
        <f t="shared" si="3"/>
        <v>178.64</v>
      </c>
      <c r="F16" s="16">
        <f t="shared" si="4"/>
        <v>9443.75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3.0</v>
      </c>
      <c r="C17" s="17">
        <f t="shared" si="1"/>
        <v>234.55</v>
      </c>
      <c r="D17" s="17">
        <f t="shared" si="2"/>
        <v>54.87</v>
      </c>
      <c r="E17" s="17">
        <f t="shared" si="3"/>
        <v>179.68</v>
      </c>
      <c r="F17" s="16">
        <f t="shared" si="4"/>
        <v>9264.07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4.0</v>
      </c>
      <c r="C18" s="17">
        <f t="shared" si="1"/>
        <v>234.55</v>
      </c>
      <c r="D18" s="17">
        <f t="shared" si="2"/>
        <v>53.83</v>
      </c>
      <c r="E18" s="17">
        <f t="shared" si="3"/>
        <v>180.72</v>
      </c>
      <c r="F18" s="16">
        <f t="shared" si="4"/>
        <v>9083.35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5.0</v>
      </c>
      <c r="C19" s="17">
        <f t="shared" si="1"/>
        <v>234.55</v>
      </c>
      <c r="D19" s="17">
        <f t="shared" si="2"/>
        <v>52.78</v>
      </c>
      <c r="E19" s="17">
        <f t="shared" si="3"/>
        <v>181.77</v>
      </c>
      <c r="F19" s="16">
        <f t="shared" si="4"/>
        <v>8901.58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6.0</v>
      </c>
      <c r="C20" s="17">
        <f t="shared" si="1"/>
        <v>234.55</v>
      </c>
      <c r="D20" s="17">
        <f t="shared" si="2"/>
        <v>51.72</v>
      </c>
      <c r="E20" s="17">
        <f t="shared" si="3"/>
        <v>182.83</v>
      </c>
      <c r="F20" s="16">
        <f t="shared" si="4"/>
        <v>8718.75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7.0</v>
      </c>
      <c r="C21" s="17">
        <f t="shared" si="1"/>
        <v>234.55</v>
      </c>
      <c r="D21" s="17">
        <f t="shared" si="2"/>
        <v>50.66</v>
      </c>
      <c r="E21" s="17">
        <f t="shared" si="3"/>
        <v>183.89</v>
      </c>
      <c r="F21" s="16">
        <f t="shared" si="4"/>
        <v>8534.86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8.0</v>
      </c>
      <c r="C22" s="17">
        <f t="shared" si="1"/>
        <v>234.55</v>
      </c>
      <c r="D22" s="17">
        <f t="shared" si="2"/>
        <v>49.59</v>
      </c>
      <c r="E22" s="17">
        <f t="shared" si="3"/>
        <v>184.96</v>
      </c>
      <c r="F22" s="16">
        <f t="shared" si="4"/>
        <v>8349.9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9.0</v>
      </c>
      <c r="C23" s="17">
        <f t="shared" si="1"/>
        <v>234.55</v>
      </c>
      <c r="D23" s="17">
        <f t="shared" si="2"/>
        <v>48.52</v>
      </c>
      <c r="E23" s="17">
        <f t="shared" si="3"/>
        <v>186.03</v>
      </c>
      <c r="F23" s="16">
        <f t="shared" si="4"/>
        <v>8163.87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10.0</v>
      </c>
      <c r="C24" s="17">
        <f t="shared" si="1"/>
        <v>234.55</v>
      </c>
      <c r="D24" s="17">
        <f t="shared" si="2"/>
        <v>47.44</v>
      </c>
      <c r="E24" s="17">
        <f t="shared" si="3"/>
        <v>187.11</v>
      </c>
      <c r="F24" s="16">
        <f t="shared" si="4"/>
        <v>7976.76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11.0</v>
      </c>
      <c r="C25" s="17">
        <f t="shared" si="1"/>
        <v>234.55</v>
      </c>
      <c r="D25" s="17">
        <f t="shared" si="2"/>
        <v>46.35</v>
      </c>
      <c r="E25" s="17">
        <f t="shared" si="3"/>
        <v>188.2</v>
      </c>
      <c r="F25" s="16">
        <f t="shared" si="4"/>
        <v>7788.56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12.0</v>
      </c>
      <c r="C26" s="17">
        <f t="shared" si="1"/>
        <v>234.55</v>
      </c>
      <c r="D26" s="17">
        <f t="shared" si="2"/>
        <v>45.26</v>
      </c>
      <c r="E26" s="17">
        <f t="shared" si="3"/>
        <v>189.29</v>
      </c>
      <c r="F26" s="16">
        <f t="shared" si="4"/>
        <v>7599.27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13.0</v>
      </c>
      <c r="C27" s="17">
        <f t="shared" si="1"/>
        <v>234.55</v>
      </c>
      <c r="D27" s="17">
        <f t="shared" si="2"/>
        <v>44.16</v>
      </c>
      <c r="E27" s="17">
        <f t="shared" si="3"/>
        <v>190.39</v>
      </c>
      <c r="F27" s="16">
        <f t="shared" si="4"/>
        <v>7408.88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14.0</v>
      </c>
      <c r="C28" s="17">
        <f t="shared" si="1"/>
        <v>234.55</v>
      </c>
      <c r="D28" s="17">
        <f t="shared" si="2"/>
        <v>43.05</v>
      </c>
      <c r="E28" s="17">
        <f t="shared" si="3"/>
        <v>191.5</v>
      </c>
      <c r="F28" s="16">
        <f t="shared" si="4"/>
        <v>7217.38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15.0</v>
      </c>
      <c r="C29" s="17">
        <f t="shared" si="1"/>
        <v>234.55</v>
      </c>
      <c r="D29" s="17">
        <f t="shared" si="2"/>
        <v>41.94</v>
      </c>
      <c r="E29" s="17">
        <f t="shared" si="3"/>
        <v>192.61</v>
      </c>
      <c r="F29" s="16">
        <f t="shared" si="4"/>
        <v>7024.77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16.0</v>
      </c>
      <c r="C30" s="17">
        <f t="shared" si="1"/>
        <v>234.55</v>
      </c>
      <c r="D30" s="17">
        <f t="shared" si="2"/>
        <v>40.82</v>
      </c>
      <c r="E30" s="17">
        <f t="shared" si="3"/>
        <v>193.73</v>
      </c>
      <c r="F30" s="16">
        <f t="shared" si="4"/>
        <v>6831.04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17.0</v>
      </c>
      <c r="C31" s="17">
        <f t="shared" si="1"/>
        <v>234.55</v>
      </c>
      <c r="D31" s="17">
        <f t="shared" si="2"/>
        <v>39.69</v>
      </c>
      <c r="E31" s="17">
        <f t="shared" si="3"/>
        <v>194.86</v>
      </c>
      <c r="F31" s="16">
        <f t="shared" si="4"/>
        <v>6636.18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18.0</v>
      </c>
      <c r="C32" s="17">
        <f t="shared" si="1"/>
        <v>234.55</v>
      </c>
      <c r="D32" s="17">
        <f t="shared" si="2"/>
        <v>38.56</v>
      </c>
      <c r="E32" s="17">
        <f t="shared" si="3"/>
        <v>195.99</v>
      </c>
      <c r="F32" s="16">
        <f t="shared" si="4"/>
        <v>6440.19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19.0</v>
      </c>
      <c r="C33" s="17">
        <f t="shared" si="1"/>
        <v>234.55</v>
      </c>
      <c r="D33" s="17">
        <f t="shared" si="2"/>
        <v>37.42</v>
      </c>
      <c r="E33" s="17">
        <f t="shared" si="3"/>
        <v>197.13</v>
      </c>
      <c r="F33" s="16">
        <f t="shared" si="4"/>
        <v>6243.06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20.0</v>
      </c>
      <c r="C34" s="17">
        <f t="shared" si="1"/>
        <v>234.55</v>
      </c>
      <c r="D34" s="17">
        <f t="shared" si="2"/>
        <v>36.28</v>
      </c>
      <c r="E34" s="17">
        <f t="shared" si="3"/>
        <v>198.27</v>
      </c>
      <c r="F34" s="16">
        <f t="shared" si="4"/>
        <v>6044.79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21.0</v>
      </c>
      <c r="C35" s="17">
        <f t="shared" si="1"/>
        <v>234.55</v>
      </c>
      <c r="D35" s="17">
        <f t="shared" si="2"/>
        <v>35.12</v>
      </c>
      <c r="E35" s="17">
        <f t="shared" si="3"/>
        <v>199.43</v>
      </c>
      <c r="F35" s="16">
        <f t="shared" si="4"/>
        <v>5845.36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22.0</v>
      </c>
      <c r="C36" s="17">
        <f t="shared" si="1"/>
        <v>234.55</v>
      </c>
      <c r="D36" s="17">
        <f t="shared" si="2"/>
        <v>33.97</v>
      </c>
      <c r="E36" s="17">
        <f t="shared" si="3"/>
        <v>200.58</v>
      </c>
      <c r="F36" s="16">
        <f t="shared" si="4"/>
        <v>5644.78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23.0</v>
      </c>
      <c r="C37" s="17">
        <f t="shared" si="1"/>
        <v>234.55</v>
      </c>
      <c r="D37" s="17">
        <f t="shared" si="2"/>
        <v>32.8</v>
      </c>
      <c r="E37" s="17">
        <f t="shared" si="3"/>
        <v>201.75</v>
      </c>
      <c r="F37" s="16">
        <f t="shared" si="4"/>
        <v>5443.03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24.0</v>
      </c>
      <c r="C38" s="17">
        <f t="shared" si="1"/>
        <v>234.55</v>
      </c>
      <c r="D38" s="17">
        <f t="shared" si="2"/>
        <v>31.63</v>
      </c>
      <c r="E38" s="17">
        <f t="shared" si="3"/>
        <v>202.92</v>
      </c>
      <c r="F38" s="16">
        <f t="shared" si="4"/>
        <v>5240.11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25.0</v>
      </c>
      <c r="C39" s="17">
        <f t="shared" si="1"/>
        <v>234.55</v>
      </c>
      <c r="D39" s="17">
        <f t="shared" si="2"/>
        <v>30.45</v>
      </c>
      <c r="E39" s="17">
        <f t="shared" si="3"/>
        <v>204.1</v>
      </c>
      <c r="F39" s="16">
        <f t="shared" si="4"/>
        <v>5036.01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26.0</v>
      </c>
      <c r="C40" s="17">
        <f t="shared" si="1"/>
        <v>234.55</v>
      </c>
      <c r="D40" s="17">
        <f t="shared" si="2"/>
        <v>29.26</v>
      </c>
      <c r="E40" s="17">
        <f t="shared" si="3"/>
        <v>205.29</v>
      </c>
      <c r="F40" s="16">
        <f t="shared" si="4"/>
        <v>4830.72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27.0</v>
      </c>
      <c r="C41" s="17">
        <f t="shared" si="1"/>
        <v>234.55</v>
      </c>
      <c r="D41" s="17">
        <f t="shared" si="2"/>
        <v>28.07</v>
      </c>
      <c r="E41" s="17">
        <f t="shared" si="3"/>
        <v>206.48</v>
      </c>
      <c r="F41" s="16">
        <f t="shared" si="4"/>
        <v>4624.24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28.0</v>
      </c>
      <c r="C42" s="17">
        <f t="shared" si="1"/>
        <v>234.55</v>
      </c>
      <c r="D42" s="17">
        <f t="shared" si="2"/>
        <v>26.87</v>
      </c>
      <c r="E42" s="17">
        <f t="shared" si="3"/>
        <v>207.68</v>
      </c>
      <c r="F42" s="16">
        <f t="shared" si="4"/>
        <v>4416.56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29.0</v>
      </c>
      <c r="C43" s="17">
        <f t="shared" si="1"/>
        <v>234.55</v>
      </c>
      <c r="D43" s="17">
        <f t="shared" si="2"/>
        <v>25.66</v>
      </c>
      <c r="E43" s="17">
        <f t="shared" si="3"/>
        <v>208.89</v>
      </c>
      <c r="F43" s="16">
        <f t="shared" si="4"/>
        <v>4207.67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4">
        <v>30.0</v>
      </c>
      <c r="C44" s="17">
        <f t="shared" si="1"/>
        <v>234.55</v>
      </c>
      <c r="D44" s="17">
        <f t="shared" si="2"/>
        <v>24.45</v>
      </c>
      <c r="E44" s="17">
        <f t="shared" si="3"/>
        <v>210.1</v>
      </c>
      <c r="F44" s="16">
        <f t="shared" si="4"/>
        <v>3997.57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4">
        <v>31.0</v>
      </c>
      <c r="C45" s="17">
        <f t="shared" si="1"/>
        <v>234.55</v>
      </c>
      <c r="D45" s="17">
        <f t="shared" si="2"/>
        <v>23.23</v>
      </c>
      <c r="E45" s="17">
        <f t="shared" si="3"/>
        <v>211.32</v>
      </c>
      <c r="F45" s="16">
        <f t="shared" si="4"/>
        <v>3786.25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4">
        <v>32.0</v>
      </c>
      <c r="C46" s="17">
        <f t="shared" si="1"/>
        <v>234.55</v>
      </c>
      <c r="D46" s="17">
        <f t="shared" si="2"/>
        <v>22</v>
      </c>
      <c r="E46" s="17">
        <f t="shared" si="3"/>
        <v>212.55</v>
      </c>
      <c r="F46" s="16">
        <f t="shared" si="4"/>
        <v>3573.7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4">
        <v>33.0</v>
      </c>
      <c r="C47" s="17">
        <f t="shared" si="1"/>
        <v>234.55</v>
      </c>
      <c r="D47" s="17">
        <f t="shared" si="2"/>
        <v>20.77</v>
      </c>
      <c r="E47" s="17">
        <f t="shared" si="3"/>
        <v>213.78</v>
      </c>
      <c r="F47" s="16">
        <f t="shared" si="4"/>
        <v>3359.92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4">
        <v>34.0</v>
      </c>
      <c r="C48" s="17">
        <f t="shared" si="1"/>
        <v>234.55</v>
      </c>
      <c r="D48" s="17">
        <f t="shared" si="2"/>
        <v>19.52</v>
      </c>
      <c r="E48" s="17">
        <f t="shared" si="3"/>
        <v>215.03</v>
      </c>
      <c r="F48" s="16">
        <f t="shared" si="4"/>
        <v>3144.89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4">
        <v>35.0</v>
      </c>
      <c r="C49" s="17">
        <f t="shared" si="1"/>
        <v>234.55</v>
      </c>
      <c r="D49" s="17">
        <f t="shared" si="2"/>
        <v>18.27</v>
      </c>
      <c r="E49" s="17">
        <f t="shared" si="3"/>
        <v>216.28</v>
      </c>
      <c r="F49" s="16">
        <f t="shared" si="4"/>
        <v>2928.61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4">
        <v>36.0</v>
      </c>
      <c r="C50" s="17">
        <f t="shared" si="1"/>
        <v>234.55</v>
      </c>
      <c r="D50" s="17">
        <f t="shared" si="2"/>
        <v>17.02</v>
      </c>
      <c r="E50" s="17">
        <f t="shared" si="3"/>
        <v>217.53</v>
      </c>
      <c r="F50" s="16">
        <f t="shared" si="4"/>
        <v>2711.08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14">
        <v>37.0</v>
      </c>
      <c r="C51" s="17">
        <f t="shared" si="1"/>
        <v>234.55</v>
      </c>
      <c r="D51" s="17">
        <f t="shared" si="2"/>
        <v>15.75</v>
      </c>
      <c r="E51" s="17">
        <f t="shared" si="3"/>
        <v>218.8</v>
      </c>
      <c r="F51" s="16">
        <f t="shared" si="4"/>
        <v>2492.28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14">
        <v>38.0</v>
      </c>
      <c r="C52" s="17">
        <f t="shared" si="1"/>
        <v>234.55</v>
      </c>
      <c r="D52" s="17">
        <f t="shared" si="2"/>
        <v>14.48</v>
      </c>
      <c r="E52" s="17">
        <f t="shared" si="3"/>
        <v>220.07</v>
      </c>
      <c r="F52" s="16">
        <f t="shared" si="4"/>
        <v>2272.21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14">
        <v>39.0</v>
      </c>
      <c r="C53" s="17">
        <f t="shared" si="1"/>
        <v>234.55</v>
      </c>
      <c r="D53" s="17">
        <f t="shared" si="2"/>
        <v>13.2</v>
      </c>
      <c r="E53" s="17">
        <f t="shared" si="3"/>
        <v>221.35</v>
      </c>
      <c r="F53" s="16">
        <f t="shared" si="4"/>
        <v>2050.86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14">
        <v>40.0</v>
      </c>
      <c r="C54" s="17">
        <f t="shared" si="1"/>
        <v>234.55</v>
      </c>
      <c r="D54" s="17">
        <f t="shared" si="2"/>
        <v>11.92</v>
      </c>
      <c r="E54" s="17">
        <f t="shared" si="3"/>
        <v>222.63</v>
      </c>
      <c r="F54" s="16">
        <f t="shared" si="4"/>
        <v>1828.23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14">
        <v>41.0</v>
      </c>
      <c r="C55" s="17">
        <f t="shared" si="1"/>
        <v>234.55</v>
      </c>
      <c r="D55" s="17">
        <f t="shared" si="2"/>
        <v>10.62</v>
      </c>
      <c r="E55" s="17">
        <f t="shared" si="3"/>
        <v>223.93</v>
      </c>
      <c r="F55" s="16">
        <f t="shared" si="4"/>
        <v>1604.3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14">
        <v>42.0</v>
      </c>
      <c r="C56" s="17">
        <f t="shared" si="1"/>
        <v>234.55</v>
      </c>
      <c r="D56" s="17">
        <f t="shared" si="2"/>
        <v>9.32</v>
      </c>
      <c r="E56" s="17">
        <f t="shared" si="3"/>
        <v>225.23</v>
      </c>
      <c r="F56" s="16">
        <f t="shared" si="4"/>
        <v>1379.07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14">
        <v>43.0</v>
      </c>
      <c r="C57" s="17">
        <f t="shared" si="1"/>
        <v>234.55</v>
      </c>
      <c r="D57" s="17">
        <f t="shared" si="2"/>
        <v>8.01</v>
      </c>
      <c r="E57" s="17">
        <f t="shared" si="3"/>
        <v>226.54</v>
      </c>
      <c r="F57" s="16">
        <f t="shared" si="4"/>
        <v>1152.53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14">
        <v>44.0</v>
      </c>
      <c r="C58" s="17">
        <f t="shared" si="1"/>
        <v>234.55</v>
      </c>
      <c r="D58" s="17">
        <f t="shared" si="2"/>
        <v>6.7</v>
      </c>
      <c r="E58" s="17">
        <f t="shared" si="3"/>
        <v>227.85</v>
      </c>
      <c r="F58" s="16">
        <f t="shared" si="4"/>
        <v>924.68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14">
        <v>45.0</v>
      </c>
      <c r="C59" s="17">
        <f t="shared" si="1"/>
        <v>234.55</v>
      </c>
      <c r="D59" s="17">
        <f t="shared" si="2"/>
        <v>5.37</v>
      </c>
      <c r="E59" s="17">
        <f t="shared" si="3"/>
        <v>229.18</v>
      </c>
      <c r="F59" s="16">
        <f t="shared" si="4"/>
        <v>695.5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14">
        <v>46.0</v>
      </c>
      <c r="C60" s="17">
        <f t="shared" si="1"/>
        <v>234.55</v>
      </c>
      <c r="D60" s="17">
        <f t="shared" si="2"/>
        <v>4.04</v>
      </c>
      <c r="E60" s="17">
        <f t="shared" si="3"/>
        <v>230.51</v>
      </c>
      <c r="F60" s="16">
        <f t="shared" si="4"/>
        <v>464.99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14">
        <v>47.0</v>
      </c>
      <c r="C61" s="17">
        <f t="shared" si="1"/>
        <v>234.55</v>
      </c>
      <c r="D61" s="17">
        <f t="shared" si="2"/>
        <v>2.7</v>
      </c>
      <c r="E61" s="17">
        <f t="shared" si="3"/>
        <v>231.85</v>
      </c>
      <c r="F61" s="16">
        <f t="shared" si="4"/>
        <v>233.14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18">
        <v>48.0</v>
      </c>
      <c r="C62" s="19">
        <f>F61+D62</f>
        <v>234.49</v>
      </c>
      <c r="D62" s="19">
        <f t="shared" si="2"/>
        <v>1.35</v>
      </c>
      <c r="E62" s="19">
        <f t="shared" si="3"/>
        <v>233.14</v>
      </c>
      <c r="F62" s="20">
        <f t="shared" si="4"/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5575.0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0.0395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7">
        <f>(1+D5)^(1/12)-1</f>
        <v>0.00323353566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8">
        <v>30.0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9">
        <v>195.29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>
        <f>C44</f>
        <v>195.37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>
        <f>SUM(C15:C44)</f>
        <v>5858.78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"/>
      <c r="B13" s="11" t="s">
        <v>10</v>
      </c>
      <c r="C13" s="12" t="s">
        <v>11</v>
      </c>
      <c r="D13" s="12" t="s">
        <v>12</v>
      </c>
      <c r="E13" s="12" t="s">
        <v>13</v>
      </c>
      <c r="F13" s="13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0.0</v>
      </c>
      <c r="C14" s="15"/>
      <c r="D14" s="15"/>
      <c r="E14" s="15"/>
      <c r="F14" s="16">
        <f>D4</f>
        <v>5575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1.0</v>
      </c>
      <c r="C15" s="17">
        <f t="shared" ref="C15:C43" si="1">$D$8</f>
        <v>195.29</v>
      </c>
      <c r="D15" s="17">
        <f t="shared" ref="D15:D44" si="2">ROUND(F14*$D$6,2)</f>
        <v>18.03</v>
      </c>
      <c r="E15" s="17">
        <f t="shared" ref="E15:E44" si="3">C15-D15</f>
        <v>177.26</v>
      </c>
      <c r="F15" s="16">
        <f t="shared" ref="F15:F44" si="4">F14-E15</f>
        <v>5397.74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2.0</v>
      </c>
      <c r="C16" s="17">
        <f t="shared" si="1"/>
        <v>195.29</v>
      </c>
      <c r="D16" s="17">
        <f t="shared" si="2"/>
        <v>17.45</v>
      </c>
      <c r="E16" s="17">
        <f t="shared" si="3"/>
        <v>177.84</v>
      </c>
      <c r="F16" s="16">
        <f t="shared" si="4"/>
        <v>5219.9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3.0</v>
      </c>
      <c r="C17" s="17">
        <f t="shared" si="1"/>
        <v>195.29</v>
      </c>
      <c r="D17" s="17">
        <f t="shared" si="2"/>
        <v>16.88</v>
      </c>
      <c r="E17" s="17">
        <f t="shared" si="3"/>
        <v>178.41</v>
      </c>
      <c r="F17" s="16">
        <f t="shared" si="4"/>
        <v>5041.49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4.0</v>
      </c>
      <c r="C18" s="17">
        <f t="shared" si="1"/>
        <v>195.29</v>
      </c>
      <c r="D18" s="17">
        <f t="shared" si="2"/>
        <v>16.3</v>
      </c>
      <c r="E18" s="17">
        <f t="shared" si="3"/>
        <v>178.99</v>
      </c>
      <c r="F18" s="16">
        <f t="shared" si="4"/>
        <v>4862.5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5.0</v>
      </c>
      <c r="C19" s="17">
        <f t="shared" si="1"/>
        <v>195.29</v>
      </c>
      <c r="D19" s="17">
        <f t="shared" si="2"/>
        <v>15.72</v>
      </c>
      <c r="E19" s="17">
        <f t="shared" si="3"/>
        <v>179.57</v>
      </c>
      <c r="F19" s="16">
        <f t="shared" si="4"/>
        <v>4682.93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6.0</v>
      </c>
      <c r="C20" s="17">
        <f t="shared" si="1"/>
        <v>195.29</v>
      </c>
      <c r="D20" s="17">
        <f t="shared" si="2"/>
        <v>15.14</v>
      </c>
      <c r="E20" s="17">
        <f t="shared" si="3"/>
        <v>180.15</v>
      </c>
      <c r="F20" s="16">
        <f t="shared" si="4"/>
        <v>4502.78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7.0</v>
      </c>
      <c r="C21" s="17">
        <f t="shared" si="1"/>
        <v>195.29</v>
      </c>
      <c r="D21" s="17">
        <f t="shared" si="2"/>
        <v>14.56</v>
      </c>
      <c r="E21" s="17">
        <f t="shared" si="3"/>
        <v>180.73</v>
      </c>
      <c r="F21" s="16">
        <f t="shared" si="4"/>
        <v>4322.05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8.0</v>
      </c>
      <c r="C22" s="17">
        <f t="shared" si="1"/>
        <v>195.29</v>
      </c>
      <c r="D22" s="17">
        <f t="shared" si="2"/>
        <v>13.98</v>
      </c>
      <c r="E22" s="17">
        <f t="shared" si="3"/>
        <v>181.31</v>
      </c>
      <c r="F22" s="16">
        <f t="shared" si="4"/>
        <v>4140.74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9.0</v>
      </c>
      <c r="C23" s="17">
        <f t="shared" si="1"/>
        <v>195.29</v>
      </c>
      <c r="D23" s="17">
        <f t="shared" si="2"/>
        <v>13.39</v>
      </c>
      <c r="E23" s="17">
        <f t="shared" si="3"/>
        <v>181.9</v>
      </c>
      <c r="F23" s="16">
        <f t="shared" si="4"/>
        <v>3958.84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10.0</v>
      </c>
      <c r="C24" s="17">
        <f t="shared" si="1"/>
        <v>195.29</v>
      </c>
      <c r="D24" s="17">
        <f t="shared" si="2"/>
        <v>12.8</v>
      </c>
      <c r="E24" s="17">
        <f t="shared" si="3"/>
        <v>182.49</v>
      </c>
      <c r="F24" s="16">
        <f t="shared" si="4"/>
        <v>3776.35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11.0</v>
      </c>
      <c r="C25" s="17">
        <f t="shared" si="1"/>
        <v>195.29</v>
      </c>
      <c r="D25" s="17">
        <f t="shared" si="2"/>
        <v>12.21</v>
      </c>
      <c r="E25" s="17">
        <f t="shared" si="3"/>
        <v>183.08</v>
      </c>
      <c r="F25" s="16">
        <f t="shared" si="4"/>
        <v>3593.27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12.0</v>
      </c>
      <c r="C26" s="17">
        <f t="shared" si="1"/>
        <v>195.29</v>
      </c>
      <c r="D26" s="17">
        <f t="shared" si="2"/>
        <v>11.62</v>
      </c>
      <c r="E26" s="17">
        <f t="shared" si="3"/>
        <v>183.67</v>
      </c>
      <c r="F26" s="16">
        <f t="shared" si="4"/>
        <v>3409.6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13.0</v>
      </c>
      <c r="C27" s="17">
        <f t="shared" si="1"/>
        <v>195.29</v>
      </c>
      <c r="D27" s="17">
        <f t="shared" si="2"/>
        <v>11.03</v>
      </c>
      <c r="E27" s="17">
        <f t="shared" si="3"/>
        <v>184.26</v>
      </c>
      <c r="F27" s="16">
        <f t="shared" si="4"/>
        <v>3225.34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14.0</v>
      </c>
      <c r="C28" s="17">
        <f t="shared" si="1"/>
        <v>195.29</v>
      </c>
      <c r="D28" s="17">
        <f t="shared" si="2"/>
        <v>10.43</v>
      </c>
      <c r="E28" s="17">
        <f t="shared" si="3"/>
        <v>184.86</v>
      </c>
      <c r="F28" s="16">
        <f t="shared" si="4"/>
        <v>3040.48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15.0</v>
      </c>
      <c r="C29" s="17">
        <f t="shared" si="1"/>
        <v>195.29</v>
      </c>
      <c r="D29" s="17">
        <f t="shared" si="2"/>
        <v>9.83</v>
      </c>
      <c r="E29" s="17">
        <f t="shared" si="3"/>
        <v>185.46</v>
      </c>
      <c r="F29" s="16">
        <f t="shared" si="4"/>
        <v>2855.02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16.0</v>
      </c>
      <c r="C30" s="17">
        <f t="shared" si="1"/>
        <v>195.29</v>
      </c>
      <c r="D30" s="17">
        <f t="shared" si="2"/>
        <v>9.23</v>
      </c>
      <c r="E30" s="17">
        <f t="shared" si="3"/>
        <v>186.06</v>
      </c>
      <c r="F30" s="16">
        <f t="shared" si="4"/>
        <v>2668.96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17.0</v>
      </c>
      <c r="C31" s="17">
        <f t="shared" si="1"/>
        <v>195.29</v>
      </c>
      <c r="D31" s="17">
        <f t="shared" si="2"/>
        <v>8.63</v>
      </c>
      <c r="E31" s="17">
        <f t="shared" si="3"/>
        <v>186.66</v>
      </c>
      <c r="F31" s="16">
        <f t="shared" si="4"/>
        <v>2482.3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18.0</v>
      </c>
      <c r="C32" s="17">
        <f t="shared" si="1"/>
        <v>195.29</v>
      </c>
      <c r="D32" s="17">
        <f t="shared" si="2"/>
        <v>8.03</v>
      </c>
      <c r="E32" s="17">
        <f t="shared" si="3"/>
        <v>187.26</v>
      </c>
      <c r="F32" s="16">
        <f t="shared" si="4"/>
        <v>2295.04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19.0</v>
      </c>
      <c r="C33" s="17">
        <f t="shared" si="1"/>
        <v>195.29</v>
      </c>
      <c r="D33" s="17">
        <f t="shared" si="2"/>
        <v>7.42</v>
      </c>
      <c r="E33" s="17">
        <f t="shared" si="3"/>
        <v>187.87</v>
      </c>
      <c r="F33" s="16">
        <f t="shared" si="4"/>
        <v>2107.17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20.0</v>
      </c>
      <c r="C34" s="17">
        <f t="shared" si="1"/>
        <v>195.29</v>
      </c>
      <c r="D34" s="17">
        <f t="shared" si="2"/>
        <v>6.81</v>
      </c>
      <c r="E34" s="17">
        <f t="shared" si="3"/>
        <v>188.48</v>
      </c>
      <c r="F34" s="16">
        <f t="shared" si="4"/>
        <v>1918.69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21.0</v>
      </c>
      <c r="C35" s="17">
        <f t="shared" si="1"/>
        <v>195.29</v>
      </c>
      <c r="D35" s="17">
        <f t="shared" si="2"/>
        <v>6.2</v>
      </c>
      <c r="E35" s="17">
        <f t="shared" si="3"/>
        <v>189.09</v>
      </c>
      <c r="F35" s="16">
        <f t="shared" si="4"/>
        <v>1729.6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22.0</v>
      </c>
      <c r="C36" s="17">
        <f t="shared" si="1"/>
        <v>195.29</v>
      </c>
      <c r="D36" s="17">
        <f t="shared" si="2"/>
        <v>5.59</v>
      </c>
      <c r="E36" s="17">
        <f t="shared" si="3"/>
        <v>189.7</v>
      </c>
      <c r="F36" s="16">
        <f t="shared" si="4"/>
        <v>1539.9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23.0</v>
      </c>
      <c r="C37" s="17">
        <f t="shared" si="1"/>
        <v>195.29</v>
      </c>
      <c r="D37" s="17">
        <f t="shared" si="2"/>
        <v>4.98</v>
      </c>
      <c r="E37" s="17">
        <f t="shared" si="3"/>
        <v>190.31</v>
      </c>
      <c r="F37" s="16">
        <f t="shared" si="4"/>
        <v>1349.59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24.0</v>
      </c>
      <c r="C38" s="17">
        <f t="shared" si="1"/>
        <v>195.29</v>
      </c>
      <c r="D38" s="17">
        <f t="shared" si="2"/>
        <v>4.36</v>
      </c>
      <c r="E38" s="17">
        <f t="shared" si="3"/>
        <v>190.93</v>
      </c>
      <c r="F38" s="16">
        <f t="shared" si="4"/>
        <v>1158.66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25.0</v>
      </c>
      <c r="C39" s="17">
        <f t="shared" si="1"/>
        <v>195.29</v>
      </c>
      <c r="D39" s="17">
        <f t="shared" si="2"/>
        <v>3.75</v>
      </c>
      <c r="E39" s="17">
        <f t="shared" si="3"/>
        <v>191.54</v>
      </c>
      <c r="F39" s="16">
        <f t="shared" si="4"/>
        <v>967.12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26.0</v>
      </c>
      <c r="C40" s="17">
        <f t="shared" si="1"/>
        <v>195.29</v>
      </c>
      <c r="D40" s="17">
        <f t="shared" si="2"/>
        <v>3.13</v>
      </c>
      <c r="E40" s="17">
        <f t="shared" si="3"/>
        <v>192.16</v>
      </c>
      <c r="F40" s="16">
        <f t="shared" si="4"/>
        <v>774.96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27.0</v>
      </c>
      <c r="C41" s="17">
        <f t="shared" si="1"/>
        <v>195.29</v>
      </c>
      <c r="D41" s="17">
        <f t="shared" si="2"/>
        <v>2.51</v>
      </c>
      <c r="E41" s="17">
        <f t="shared" si="3"/>
        <v>192.78</v>
      </c>
      <c r="F41" s="16">
        <f t="shared" si="4"/>
        <v>582.18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28.0</v>
      </c>
      <c r="C42" s="17">
        <f t="shared" si="1"/>
        <v>195.29</v>
      </c>
      <c r="D42" s="17">
        <f t="shared" si="2"/>
        <v>1.88</v>
      </c>
      <c r="E42" s="17">
        <f t="shared" si="3"/>
        <v>193.41</v>
      </c>
      <c r="F42" s="16">
        <f t="shared" si="4"/>
        <v>388.77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29.0</v>
      </c>
      <c r="C43" s="17">
        <f t="shared" si="1"/>
        <v>195.29</v>
      </c>
      <c r="D43" s="17">
        <f t="shared" si="2"/>
        <v>1.26</v>
      </c>
      <c r="E43" s="17">
        <f t="shared" si="3"/>
        <v>194.03</v>
      </c>
      <c r="F43" s="16">
        <f t="shared" si="4"/>
        <v>194.74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8">
        <v>30.0</v>
      </c>
      <c r="C44" s="19">
        <f>F43+D44</f>
        <v>195.37</v>
      </c>
      <c r="D44" s="19">
        <f t="shared" si="2"/>
        <v>0.63</v>
      </c>
      <c r="E44" s="19">
        <f t="shared" si="3"/>
        <v>194.74</v>
      </c>
      <c r="F44" s="20">
        <f t="shared" si="4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12500.0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0.0618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7">
        <f>(1+D5)^(1/12)-1</f>
        <v>0.00500963825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8">
        <v>60.0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9">
        <v>241.73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>
        <f>C75</f>
        <v>241.5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>
        <f>SUM(C16:C75)</f>
        <v>14503.57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 t="s">
        <v>18</v>
      </c>
      <c r="C12" s="2"/>
      <c r="D12" s="10">
        <f>D11-D4</f>
        <v>2003.57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6.0" customHeight="1">
      <c r="A14" s="2"/>
      <c r="B14" s="11" t="s">
        <v>10</v>
      </c>
      <c r="C14" s="12" t="s">
        <v>11</v>
      </c>
      <c r="D14" s="12" t="s">
        <v>12</v>
      </c>
      <c r="E14" s="12" t="s">
        <v>13</v>
      </c>
      <c r="F14" s="13" t="s">
        <v>14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0.0</v>
      </c>
      <c r="C15" s="15"/>
      <c r="D15" s="15"/>
      <c r="E15" s="15"/>
      <c r="F15" s="16">
        <f>D4</f>
        <v>12500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1.0</v>
      </c>
      <c r="C16" s="17">
        <f t="shared" ref="C16:C74" si="1">$D$8</f>
        <v>241.73</v>
      </c>
      <c r="D16" s="17">
        <f t="shared" ref="D16:D75" si="2">ROUND(F15*$D$6,2)</f>
        <v>62.62</v>
      </c>
      <c r="E16" s="17">
        <f t="shared" ref="E16:E75" si="3">C16-D16</f>
        <v>179.11</v>
      </c>
      <c r="F16" s="16">
        <f t="shared" ref="F16:F75" si="4">F15-E16</f>
        <v>12320.89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2.0</v>
      </c>
      <c r="C17" s="17">
        <f t="shared" si="1"/>
        <v>241.73</v>
      </c>
      <c r="D17" s="17">
        <f t="shared" si="2"/>
        <v>61.72</v>
      </c>
      <c r="E17" s="17">
        <f t="shared" si="3"/>
        <v>180.01</v>
      </c>
      <c r="F17" s="16">
        <f t="shared" si="4"/>
        <v>12140.88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3.0</v>
      </c>
      <c r="C18" s="17">
        <f t="shared" si="1"/>
        <v>241.73</v>
      </c>
      <c r="D18" s="17">
        <f t="shared" si="2"/>
        <v>60.82</v>
      </c>
      <c r="E18" s="17">
        <f t="shared" si="3"/>
        <v>180.91</v>
      </c>
      <c r="F18" s="16">
        <f t="shared" si="4"/>
        <v>11959.97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4.0</v>
      </c>
      <c r="C19" s="17">
        <f t="shared" si="1"/>
        <v>241.73</v>
      </c>
      <c r="D19" s="17">
        <f t="shared" si="2"/>
        <v>59.92</v>
      </c>
      <c r="E19" s="17">
        <f t="shared" si="3"/>
        <v>181.81</v>
      </c>
      <c r="F19" s="16">
        <f t="shared" si="4"/>
        <v>11778.16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5.0</v>
      </c>
      <c r="C20" s="17">
        <f t="shared" si="1"/>
        <v>241.73</v>
      </c>
      <c r="D20" s="17">
        <f t="shared" si="2"/>
        <v>59</v>
      </c>
      <c r="E20" s="17">
        <f t="shared" si="3"/>
        <v>182.73</v>
      </c>
      <c r="F20" s="16">
        <f t="shared" si="4"/>
        <v>11595.43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6.0</v>
      </c>
      <c r="C21" s="17">
        <f t="shared" si="1"/>
        <v>241.73</v>
      </c>
      <c r="D21" s="17">
        <f t="shared" si="2"/>
        <v>58.09</v>
      </c>
      <c r="E21" s="17">
        <f t="shared" si="3"/>
        <v>183.64</v>
      </c>
      <c r="F21" s="16">
        <f t="shared" si="4"/>
        <v>11411.79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7.0</v>
      </c>
      <c r="C22" s="17">
        <f t="shared" si="1"/>
        <v>241.73</v>
      </c>
      <c r="D22" s="17">
        <f t="shared" si="2"/>
        <v>57.17</v>
      </c>
      <c r="E22" s="17">
        <f t="shared" si="3"/>
        <v>184.56</v>
      </c>
      <c r="F22" s="16">
        <f t="shared" si="4"/>
        <v>11227.23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8.0</v>
      </c>
      <c r="C23" s="17">
        <f t="shared" si="1"/>
        <v>241.73</v>
      </c>
      <c r="D23" s="17">
        <f t="shared" si="2"/>
        <v>56.24</v>
      </c>
      <c r="E23" s="17">
        <f t="shared" si="3"/>
        <v>185.49</v>
      </c>
      <c r="F23" s="16">
        <f t="shared" si="4"/>
        <v>11041.74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9.0</v>
      </c>
      <c r="C24" s="17">
        <f t="shared" si="1"/>
        <v>241.73</v>
      </c>
      <c r="D24" s="17">
        <f t="shared" si="2"/>
        <v>55.32</v>
      </c>
      <c r="E24" s="17">
        <f t="shared" si="3"/>
        <v>186.41</v>
      </c>
      <c r="F24" s="16">
        <f t="shared" si="4"/>
        <v>10855.33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10.0</v>
      </c>
      <c r="C25" s="17">
        <f t="shared" si="1"/>
        <v>241.73</v>
      </c>
      <c r="D25" s="17">
        <f t="shared" si="2"/>
        <v>54.38</v>
      </c>
      <c r="E25" s="17">
        <f t="shared" si="3"/>
        <v>187.35</v>
      </c>
      <c r="F25" s="16">
        <f t="shared" si="4"/>
        <v>10667.98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11.0</v>
      </c>
      <c r="C26" s="17">
        <f t="shared" si="1"/>
        <v>241.73</v>
      </c>
      <c r="D26" s="17">
        <f t="shared" si="2"/>
        <v>53.44</v>
      </c>
      <c r="E26" s="17">
        <f t="shared" si="3"/>
        <v>188.29</v>
      </c>
      <c r="F26" s="16">
        <f t="shared" si="4"/>
        <v>10479.69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12.0</v>
      </c>
      <c r="C27" s="17">
        <f t="shared" si="1"/>
        <v>241.73</v>
      </c>
      <c r="D27" s="17">
        <f t="shared" si="2"/>
        <v>52.5</v>
      </c>
      <c r="E27" s="17">
        <f t="shared" si="3"/>
        <v>189.23</v>
      </c>
      <c r="F27" s="16">
        <f t="shared" si="4"/>
        <v>10290.46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13.0</v>
      </c>
      <c r="C28" s="17">
        <f t="shared" si="1"/>
        <v>241.73</v>
      </c>
      <c r="D28" s="17">
        <f t="shared" si="2"/>
        <v>51.55</v>
      </c>
      <c r="E28" s="17">
        <f t="shared" si="3"/>
        <v>190.18</v>
      </c>
      <c r="F28" s="16">
        <f t="shared" si="4"/>
        <v>10100.28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14.0</v>
      </c>
      <c r="C29" s="17">
        <f t="shared" si="1"/>
        <v>241.73</v>
      </c>
      <c r="D29" s="17">
        <f t="shared" si="2"/>
        <v>50.6</v>
      </c>
      <c r="E29" s="17">
        <f t="shared" si="3"/>
        <v>191.13</v>
      </c>
      <c r="F29" s="16">
        <f t="shared" si="4"/>
        <v>9909.15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15.0</v>
      </c>
      <c r="C30" s="17">
        <f t="shared" si="1"/>
        <v>241.73</v>
      </c>
      <c r="D30" s="17">
        <f t="shared" si="2"/>
        <v>49.64</v>
      </c>
      <c r="E30" s="17">
        <f t="shared" si="3"/>
        <v>192.09</v>
      </c>
      <c r="F30" s="16">
        <f t="shared" si="4"/>
        <v>9717.06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16.0</v>
      </c>
      <c r="C31" s="17">
        <f t="shared" si="1"/>
        <v>241.73</v>
      </c>
      <c r="D31" s="17">
        <f t="shared" si="2"/>
        <v>48.68</v>
      </c>
      <c r="E31" s="17">
        <f t="shared" si="3"/>
        <v>193.05</v>
      </c>
      <c r="F31" s="16">
        <f t="shared" si="4"/>
        <v>9524.01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17.0</v>
      </c>
      <c r="C32" s="17">
        <f t="shared" si="1"/>
        <v>241.73</v>
      </c>
      <c r="D32" s="17">
        <f t="shared" si="2"/>
        <v>47.71</v>
      </c>
      <c r="E32" s="17">
        <f t="shared" si="3"/>
        <v>194.02</v>
      </c>
      <c r="F32" s="16">
        <f t="shared" si="4"/>
        <v>9329.99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18.0</v>
      </c>
      <c r="C33" s="17">
        <f t="shared" si="1"/>
        <v>241.73</v>
      </c>
      <c r="D33" s="17">
        <f t="shared" si="2"/>
        <v>46.74</v>
      </c>
      <c r="E33" s="17">
        <f t="shared" si="3"/>
        <v>194.99</v>
      </c>
      <c r="F33" s="16">
        <f t="shared" si="4"/>
        <v>9135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19.0</v>
      </c>
      <c r="C34" s="17">
        <f t="shared" si="1"/>
        <v>241.73</v>
      </c>
      <c r="D34" s="17">
        <f t="shared" si="2"/>
        <v>45.76</v>
      </c>
      <c r="E34" s="17">
        <f t="shared" si="3"/>
        <v>195.97</v>
      </c>
      <c r="F34" s="16">
        <f t="shared" si="4"/>
        <v>8939.03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20.0</v>
      </c>
      <c r="C35" s="17">
        <f t="shared" si="1"/>
        <v>241.73</v>
      </c>
      <c r="D35" s="17">
        <f t="shared" si="2"/>
        <v>44.78</v>
      </c>
      <c r="E35" s="17">
        <f t="shared" si="3"/>
        <v>196.95</v>
      </c>
      <c r="F35" s="16">
        <f t="shared" si="4"/>
        <v>8742.08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21.0</v>
      </c>
      <c r="C36" s="17">
        <f t="shared" si="1"/>
        <v>241.73</v>
      </c>
      <c r="D36" s="17">
        <f t="shared" si="2"/>
        <v>43.79</v>
      </c>
      <c r="E36" s="17">
        <f t="shared" si="3"/>
        <v>197.94</v>
      </c>
      <c r="F36" s="16">
        <f t="shared" si="4"/>
        <v>8544.14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22.0</v>
      </c>
      <c r="C37" s="17">
        <f t="shared" si="1"/>
        <v>241.73</v>
      </c>
      <c r="D37" s="17">
        <f t="shared" si="2"/>
        <v>42.8</v>
      </c>
      <c r="E37" s="17">
        <f t="shared" si="3"/>
        <v>198.93</v>
      </c>
      <c r="F37" s="16">
        <f t="shared" si="4"/>
        <v>8345.21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23.0</v>
      </c>
      <c r="C38" s="17">
        <f t="shared" si="1"/>
        <v>241.73</v>
      </c>
      <c r="D38" s="17">
        <f t="shared" si="2"/>
        <v>41.81</v>
      </c>
      <c r="E38" s="17">
        <f t="shared" si="3"/>
        <v>199.92</v>
      </c>
      <c r="F38" s="16">
        <f t="shared" si="4"/>
        <v>8145.29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24.0</v>
      </c>
      <c r="C39" s="17">
        <f t="shared" si="1"/>
        <v>241.73</v>
      </c>
      <c r="D39" s="17">
        <f t="shared" si="2"/>
        <v>40.8</v>
      </c>
      <c r="E39" s="17">
        <f t="shared" si="3"/>
        <v>200.93</v>
      </c>
      <c r="F39" s="16">
        <f t="shared" si="4"/>
        <v>7944.36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25.0</v>
      </c>
      <c r="C40" s="17">
        <f t="shared" si="1"/>
        <v>241.73</v>
      </c>
      <c r="D40" s="17">
        <f t="shared" si="2"/>
        <v>39.8</v>
      </c>
      <c r="E40" s="17">
        <f t="shared" si="3"/>
        <v>201.93</v>
      </c>
      <c r="F40" s="16">
        <f t="shared" si="4"/>
        <v>7742.43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26.0</v>
      </c>
      <c r="C41" s="17">
        <f t="shared" si="1"/>
        <v>241.73</v>
      </c>
      <c r="D41" s="17">
        <f t="shared" si="2"/>
        <v>38.79</v>
      </c>
      <c r="E41" s="17">
        <f t="shared" si="3"/>
        <v>202.94</v>
      </c>
      <c r="F41" s="16">
        <f t="shared" si="4"/>
        <v>7539.49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27.0</v>
      </c>
      <c r="C42" s="17">
        <f t="shared" si="1"/>
        <v>241.73</v>
      </c>
      <c r="D42" s="17">
        <f t="shared" si="2"/>
        <v>37.77</v>
      </c>
      <c r="E42" s="17">
        <f t="shared" si="3"/>
        <v>203.96</v>
      </c>
      <c r="F42" s="16">
        <f t="shared" si="4"/>
        <v>7335.53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28.0</v>
      </c>
      <c r="C43" s="17">
        <f t="shared" si="1"/>
        <v>241.73</v>
      </c>
      <c r="D43" s="17">
        <f t="shared" si="2"/>
        <v>36.75</v>
      </c>
      <c r="E43" s="17">
        <f t="shared" si="3"/>
        <v>204.98</v>
      </c>
      <c r="F43" s="16">
        <f t="shared" si="4"/>
        <v>7130.55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4">
        <v>29.0</v>
      </c>
      <c r="C44" s="17">
        <f t="shared" si="1"/>
        <v>241.73</v>
      </c>
      <c r="D44" s="17">
        <f t="shared" si="2"/>
        <v>35.72</v>
      </c>
      <c r="E44" s="17">
        <f t="shared" si="3"/>
        <v>206.01</v>
      </c>
      <c r="F44" s="16">
        <f t="shared" si="4"/>
        <v>6924.54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4">
        <v>30.0</v>
      </c>
      <c r="C45" s="17">
        <f t="shared" si="1"/>
        <v>241.73</v>
      </c>
      <c r="D45" s="17">
        <f t="shared" si="2"/>
        <v>34.69</v>
      </c>
      <c r="E45" s="17">
        <f t="shared" si="3"/>
        <v>207.04</v>
      </c>
      <c r="F45" s="16">
        <f t="shared" si="4"/>
        <v>6717.5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4">
        <v>31.0</v>
      </c>
      <c r="C46" s="17">
        <f t="shared" si="1"/>
        <v>241.73</v>
      </c>
      <c r="D46" s="17">
        <f t="shared" si="2"/>
        <v>33.65</v>
      </c>
      <c r="E46" s="17">
        <f t="shared" si="3"/>
        <v>208.08</v>
      </c>
      <c r="F46" s="16">
        <f t="shared" si="4"/>
        <v>6509.42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4">
        <v>32.0</v>
      </c>
      <c r="C47" s="17">
        <f t="shared" si="1"/>
        <v>241.73</v>
      </c>
      <c r="D47" s="17">
        <f t="shared" si="2"/>
        <v>32.61</v>
      </c>
      <c r="E47" s="17">
        <f t="shared" si="3"/>
        <v>209.12</v>
      </c>
      <c r="F47" s="16">
        <f t="shared" si="4"/>
        <v>6300.3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4">
        <v>33.0</v>
      </c>
      <c r="C48" s="17">
        <f t="shared" si="1"/>
        <v>241.73</v>
      </c>
      <c r="D48" s="17">
        <f t="shared" si="2"/>
        <v>31.56</v>
      </c>
      <c r="E48" s="17">
        <f t="shared" si="3"/>
        <v>210.17</v>
      </c>
      <c r="F48" s="16">
        <f t="shared" si="4"/>
        <v>6090.13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4">
        <v>34.0</v>
      </c>
      <c r="C49" s="17">
        <f t="shared" si="1"/>
        <v>241.73</v>
      </c>
      <c r="D49" s="17">
        <f t="shared" si="2"/>
        <v>30.51</v>
      </c>
      <c r="E49" s="17">
        <f t="shared" si="3"/>
        <v>211.22</v>
      </c>
      <c r="F49" s="16">
        <f t="shared" si="4"/>
        <v>5878.91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4">
        <v>35.0</v>
      </c>
      <c r="C50" s="17">
        <f t="shared" si="1"/>
        <v>241.73</v>
      </c>
      <c r="D50" s="17">
        <f t="shared" si="2"/>
        <v>29.45</v>
      </c>
      <c r="E50" s="17">
        <f t="shared" si="3"/>
        <v>212.28</v>
      </c>
      <c r="F50" s="16">
        <f t="shared" si="4"/>
        <v>5666.63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14">
        <v>36.0</v>
      </c>
      <c r="C51" s="17">
        <f t="shared" si="1"/>
        <v>241.73</v>
      </c>
      <c r="D51" s="17">
        <f t="shared" si="2"/>
        <v>28.39</v>
      </c>
      <c r="E51" s="17">
        <f t="shared" si="3"/>
        <v>213.34</v>
      </c>
      <c r="F51" s="16">
        <f t="shared" si="4"/>
        <v>5453.29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14">
        <v>37.0</v>
      </c>
      <c r="C52" s="17">
        <f t="shared" si="1"/>
        <v>241.73</v>
      </c>
      <c r="D52" s="17">
        <f t="shared" si="2"/>
        <v>27.32</v>
      </c>
      <c r="E52" s="17">
        <f t="shared" si="3"/>
        <v>214.41</v>
      </c>
      <c r="F52" s="16">
        <f t="shared" si="4"/>
        <v>5238.88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14">
        <v>38.0</v>
      </c>
      <c r="C53" s="17">
        <f t="shared" si="1"/>
        <v>241.73</v>
      </c>
      <c r="D53" s="17">
        <f t="shared" si="2"/>
        <v>26.24</v>
      </c>
      <c r="E53" s="17">
        <f t="shared" si="3"/>
        <v>215.49</v>
      </c>
      <c r="F53" s="16">
        <f t="shared" si="4"/>
        <v>5023.39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14">
        <v>39.0</v>
      </c>
      <c r="C54" s="17">
        <f t="shared" si="1"/>
        <v>241.73</v>
      </c>
      <c r="D54" s="17">
        <f t="shared" si="2"/>
        <v>25.17</v>
      </c>
      <c r="E54" s="17">
        <f t="shared" si="3"/>
        <v>216.56</v>
      </c>
      <c r="F54" s="16">
        <f t="shared" si="4"/>
        <v>4806.83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14">
        <v>40.0</v>
      </c>
      <c r="C55" s="17">
        <f t="shared" si="1"/>
        <v>241.73</v>
      </c>
      <c r="D55" s="17">
        <f t="shared" si="2"/>
        <v>24.08</v>
      </c>
      <c r="E55" s="17">
        <f t="shared" si="3"/>
        <v>217.65</v>
      </c>
      <c r="F55" s="16">
        <f t="shared" si="4"/>
        <v>4589.18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14">
        <v>41.0</v>
      </c>
      <c r="C56" s="17">
        <f t="shared" si="1"/>
        <v>241.73</v>
      </c>
      <c r="D56" s="17">
        <f t="shared" si="2"/>
        <v>22.99</v>
      </c>
      <c r="E56" s="17">
        <f t="shared" si="3"/>
        <v>218.74</v>
      </c>
      <c r="F56" s="16">
        <f t="shared" si="4"/>
        <v>4370.44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14">
        <v>42.0</v>
      </c>
      <c r="C57" s="17">
        <f t="shared" si="1"/>
        <v>241.73</v>
      </c>
      <c r="D57" s="17">
        <f t="shared" si="2"/>
        <v>21.89</v>
      </c>
      <c r="E57" s="17">
        <f t="shared" si="3"/>
        <v>219.84</v>
      </c>
      <c r="F57" s="16">
        <f t="shared" si="4"/>
        <v>4150.6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14">
        <v>43.0</v>
      </c>
      <c r="C58" s="17">
        <f t="shared" si="1"/>
        <v>241.73</v>
      </c>
      <c r="D58" s="17">
        <f t="shared" si="2"/>
        <v>20.79</v>
      </c>
      <c r="E58" s="17">
        <f t="shared" si="3"/>
        <v>220.94</v>
      </c>
      <c r="F58" s="16">
        <f t="shared" si="4"/>
        <v>3929.66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14">
        <v>44.0</v>
      </c>
      <c r="C59" s="17">
        <f t="shared" si="1"/>
        <v>241.73</v>
      </c>
      <c r="D59" s="17">
        <f t="shared" si="2"/>
        <v>19.69</v>
      </c>
      <c r="E59" s="17">
        <f t="shared" si="3"/>
        <v>222.04</v>
      </c>
      <c r="F59" s="16">
        <f t="shared" si="4"/>
        <v>3707.62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14">
        <v>45.0</v>
      </c>
      <c r="C60" s="17">
        <f t="shared" si="1"/>
        <v>241.73</v>
      </c>
      <c r="D60" s="17">
        <f t="shared" si="2"/>
        <v>18.57</v>
      </c>
      <c r="E60" s="17">
        <f t="shared" si="3"/>
        <v>223.16</v>
      </c>
      <c r="F60" s="16">
        <f t="shared" si="4"/>
        <v>3484.46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14">
        <v>46.0</v>
      </c>
      <c r="C61" s="17">
        <f t="shared" si="1"/>
        <v>241.73</v>
      </c>
      <c r="D61" s="17">
        <f t="shared" si="2"/>
        <v>17.46</v>
      </c>
      <c r="E61" s="17">
        <f t="shared" si="3"/>
        <v>224.27</v>
      </c>
      <c r="F61" s="16">
        <f t="shared" si="4"/>
        <v>3260.19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14">
        <v>47.0</v>
      </c>
      <c r="C62" s="17">
        <f t="shared" si="1"/>
        <v>241.73</v>
      </c>
      <c r="D62" s="17">
        <f t="shared" si="2"/>
        <v>16.33</v>
      </c>
      <c r="E62" s="17">
        <f t="shared" si="3"/>
        <v>225.4</v>
      </c>
      <c r="F62" s="16">
        <f t="shared" si="4"/>
        <v>3034.79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14">
        <v>48.0</v>
      </c>
      <c r="C63" s="17">
        <f t="shared" si="1"/>
        <v>241.73</v>
      </c>
      <c r="D63" s="17">
        <f t="shared" si="2"/>
        <v>15.2</v>
      </c>
      <c r="E63" s="17">
        <f t="shared" si="3"/>
        <v>226.53</v>
      </c>
      <c r="F63" s="16">
        <f t="shared" si="4"/>
        <v>2808.26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14">
        <v>49.0</v>
      </c>
      <c r="C64" s="17">
        <f t="shared" si="1"/>
        <v>241.73</v>
      </c>
      <c r="D64" s="17">
        <f t="shared" si="2"/>
        <v>14.07</v>
      </c>
      <c r="E64" s="17">
        <f t="shared" si="3"/>
        <v>227.66</v>
      </c>
      <c r="F64" s="16">
        <f t="shared" si="4"/>
        <v>2580.6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14">
        <v>50.0</v>
      </c>
      <c r="C65" s="17">
        <f t="shared" si="1"/>
        <v>241.73</v>
      </c>
      <c r="D65" s="17">
        <f t="shared" si="2"/>
        <v>12.93</v>
      </c>
      <c r="E65" s="17">
        <f t="shared" si="3"/>
        <v>228.8</v>
      </c>
      <c r="F65" s="16">
        <f t="shared" si="4"/>
        <v>2351.8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14">
        <v>51.0</v>
      </c>
      <c r="C66" s="17">
        <f t="shared" si="1"/>
        <v>241.73</v>
      </c>
      <c r="D66" s="17">
        <f t="shared" si="2"/>
        <v>11.78</v>
      </c>
      <c r="E66" s="17">
        <f t="shared" si="3"/>
        <v>229.95</v>
      </c>
      <c r="F66" s="16">
        <f t="shared" si="4"/>
        <v>2121.85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14">
        <v>52.0</v>
      </c>
      <c r="C67" s="17">
        <f t="shared" si="1"/>
        <v>241.73</v>
      </c>
      <c r="D67" s="17">
        <f t="shared" si="2"/>
        <v>10.63</v>
      </c>
      <c r="E67" s="17">
        <f t="shared" si="3"/>
        <v>231.1</v>
      </c>
      <c r="F67" s="16">
        <f t="shared" si="4"/>
        <v>1890.75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14">
        <v>53.0</v>
      </c>
      <c r="C68" s="17">
        <f t="shared" si="1"/>
        <v>241.73</v>
      </c>
      <c r="D68" s="17">
        <f t="shared" si="2"/>
        <v>9.47</v>
      </c>
      <c r="E68" s="17">
        <f t="shared" si="3"/>
        <v>232.26</v>
      </c>
      <c r="F68" s="16">
        <f t="shared" si="4"/>
        <v>1658.49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14">
        <v>54.0</v>
      </c>
      <c r="C69" s="17">
        <f t="shared" si="1"/>
        <v>241.73</v>
      </c>
      <c r="D69" s="17">
        <f t="shared" si="2"/>
        <v>8.31</v>
      </c>
      <c r="E69" s="17">
        <f t="shared" si="3"/>
        <v>233.42</v>
      </c>
      <c r="F69" s="16">
        <f t="shared" si="4"/>
        <v>1425.07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14">
        <v>55.0</v>
      </c>
      <c r="C70" s="17">
        <f t="shared" si="1"/>
        <v>241.73</v>
      </c>
      <c r="D70" s="17">
        <f t="shared" si="2"/>
        <v>7.14</v>
      </c>
      <c r="E70" s="17">
        <f t="shared" si="3"/>
        <v>234.59</v>
      </c>
      <c r="F70" s="16">
        <f t="shared" si="4"/>
        <v>1190.48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14">
        <v>56.0</v>
      </c>
      <c r="C71" s="17">
        <f t="shared" si="1"/>
        <v>241.73</v>
      </c>
      <c r="D71" s="17">
        <f t="shared" si="2"/>
        <v>5.96</v>
      </c>
      <c r="E71" s="17">
        <f t="shared" si="3"/>
        <v>235.77</v>
      </c>
      <c r="F71" s="16">
        <f t="shared" si="4"/>
        <v>954.71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14">
        <v>57.0</v>
      </c>
      <c r="C72" s="17">
        <f t="shared" si="1"/>
        <v>241.73</v>
      </c>
      <c r="D72" s="17">
        <f t="shared" si="2"/>
        <v>4.78</v>
      </c>
      <c r="E72" s="17">
        <f t="shared" si="3"/>
        <v>236.95</v>
      </c>
      <c r="F72" s="16">
        <f t="shared" si="4"/>
        <v>717.76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14">
        <v>58.0</v>
      </c>
      <c r="C73" s="17">
        <f t="shared" si="1"/>
        <v>241.73</v>
      </c>
      <c r="D73" s="17">
        <f t="shared" si="2"/>
        <v>3.6</v>
      </c>
      <c r="E73" s="17">
        <f t="shared" si="3"/>
        <v>238.13</v>
      </c>
      <c r="F73" s="16">
        <f t="shared" si="4"/>
        <v>479.63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14">
        <v>59.0</v>
      </c>
      <c r="C74" s="17">
        <f t="shared" si="1"/>
        <v>241.73</v>
      </c>
      <c r="D74" s="17">
        <f t="shared" si="2"/>
        <v>2.4</v>
      </c>
      <c r="E74" s="17">
        <f t="shared" si="3"/>
        <v>239.33</v>
      </c>
      <c r="F74" s="16">
        <f t="shared" si="4"/>
        <v>240.3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18">
        <v>60.0</v>
      </c>
      <c r="C75" s="19">
        <f>F74+D75</f>
        <v>241.5</v>
      </c>
      <c r="D75" s="19">
        <f t="shared" si="2"/>
        <v>1.2</v>
      </c>
      <c r="E75" s="19">
        <f t="shared" si="3"/>
        <v>240.3</v>
      </c>
      <c r="F75" s="20">
        <f t="shared" si="4"/>
        <v>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5.0"/>
    <col customWidth="1" min="3" max="3" width="16.33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3180.0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20</v>
      </c>
      <c r="C5" s="2"/>
      <c r="D5" s="6">
        <v>0.0125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7">
        <f>(1+D5)^(1/3)-1</f>
        <v>0.004149425123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8">
        <v>24.0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9">
        <v>139.48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>
        <f>C38</f>
        <v>139.52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>
        <f>SUM(C15:C38)</f>
        <v>3347.56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"/>
      <c r="B13" s="11" t="s">
        <v>10</v>
      </c>
      <c r="C13" s="12" t="s">
        <v>11</v>
      </c>
      <c r="D13" s="12" t="s">
        <v>12</v>
      </c>
      <c r="E13" s="12" t="s">
        <v>13</v>
      </c>
      <c r="F13" s="13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0.0</v>
      </c>
      <c r="C14" s="15"/>
      <c r="D14" s="15"/>
      <c r="E14" s="15"/>
      <c r="F14" s="16">
        <f>D4</f>
        <v>3180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1.0</v>
      </c>
      <c r="C15" s="17">
        <f t="shared" ref="C15:C37" si="1">$D$8</f>
        <v>139.48</v>
      </c>
      <c r="D15" s="17">
        <f t="shared" ref="D15:D38" si="2">ROUND(F14*$D$6,2)</f>
        <v>13.2</v>
      </c>
      <c r="E15" s="17">
        <f t="shared" ref="E15:E38" si="3">C15-D15</f>
        <v>126.28</v>
      </c>
      <c r="F15" s="16">
        <f t="shared" ref="F15:F38" si="4">F14-E15</f>
        <v>3053.72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2.0</v>
      </c>
      <c r="C16" s="17">
        <f t="shared" si="1"/>
        <v>139.48</v>
      </c>
      <c r="D16" s="17">
        <f t="shared" si="2"/>
        <v>12.67</v>
      </c>
      <c r="E16" s="17">
        <f t="shared" si="3"/>
        <v>126.81</v>
      </c>
      <c r="F16" s="16">
        <f t="shared" si="4"/>
        <v>2926.91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3.0</v>
      </c>
      <c r="C17" s="17">
        <f t="shared" si="1"/>
        <v>139.48</v>
      </c>
      <c r="D17" s="17">
        <f t="shared" si="2"/>
        <v>12.14</v>
      </c>
      <c r="E17" s="17">
        <f t="shared" si="3"/>
        <v>127.34</v>
      </c>
      <c r="F17" s="16">
        <f t="shared" si="4"/>
        <v>2799.57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4.0</v>
      </c>
      <c r="C18" s="17">
        <f t="shared" si="1"/>
        <v>139.48</v>
      </c>
      <c r="D18" s="17">
        <f t="shared" si="2"/>
        <v>11.62</v>
      </c>
      <c r="E18" s="17">
        <f t="shared" si="3"/>
        <v>127.86</v>
      </c>
      <c r="F18" s="16">
        <f t="shared" si="4"/>
        <v>2671.71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5.0</v>
      </c>
      <c r="C19" s="17">
        <f t="shared" si="1"/>
        <v>139.48</v>
      </c>
      <c r="D19" s="17">
        <f t="shared" si="2"/>
        <v>11.09</v>
      </c>
      <c r="E19" s="17">
        <f t="shared" si="3"/>
        <v>128.39</v>
      </c>
      <c r="F19" s="16">
        <f t="shared" si="4"/>
        <v>2543.32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6.0</v>
      </c>
      <c r="C20" s="17">
        <f t="shared" si="1"/>
        <v>139.48</v>
      </c>
      <c r="D20" s="17">
        <f t="shared" si="2"/>
        <v>10.55</v>
      </c>
      <c r="E20" s="17">
        <f t="shared" si="3"/>
        <v>128.93</v>
      </c>
      <c r="F20" s="16">
        <f t="shared" si="4"/>
        <v>2414.39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7.0</v>
      </c>
      <c r="C21" s="17">
        <f t="shared" si="1"/>
        <v>139.48</v>
      </c>
      <c r="D21" s="17">
        <f t="shared" si="2"/>
        <v>10.02</v>
      </c>
      <c r="E21" s="17">
        <f t="shared" si="3"/>
        <v>129.46</v>
      </c>
      <c r="F21" s="16">
        <f t="shared" si="4"/>
        <v>2284.93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8.0</v>
      </c>
      <c r="C22" s="17">
        <f t="shared" si="1"/>
        <v>139.48</v>
      </c>
      <c r="D22" s="17">
        <f t="shared" si="2"/>
        <v>9.48</v>
      </c>
      <c r="E22" s="17">
        <f t="shared" si="3"/>
        <v>130</v>
      </c>
      <c r="F22" s="16">
        <f t="shared" si="4"/>
        <v>2154.93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9.0</v>
      </c>
      <c r="C23" s="17">
        <f t="shared" si="1"/>
        <v>139.48</v>
      </c>
      <c r="D23" s="17">
        <f t="shared" si="2"/>
        <v>8.94</v>
      </c>
      <c r="E23" s="17">
        <f t="shared" si="3"/>
        <v>130.54</v>
      </c>
      <c r="F23" s="16">
        <f t="shared" si="4"/>
        <v>2024.39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10.0</v>
      </c>
      <c r="C24" s="17">
        <f t="shared" si="1"/>
        <v>139.48</v>
      </c>
      <c r="D24" s="17">
        <f t="shared" si="2"/>
        <v>8.4</v>
      </c>
      <c r="E24" s="17">
        <f t="shared" si="3"/>
        <v>131.08</v>
      </c>
      <c r="F24" s="16">
        <f t="shared" si="4"/>
        <v>1893.31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11.0</v>
      </c>
      <c r="C25" s="17">
        <f t="shared" si="1"/>
        <v>139.48</v>
      </c>
      <c r="D25" s="17">
        <f t="shared" si="2"/>
        <v>7.86</v>
      </c>
      <c r="E25" s="17">
        <f t="shared" si="3"/>
        <v>131.62</v>
      </c>
      <c r="F25" s="16">
        <f t="shared" si="4"/>
        <v>1761.69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12.0</v>
      </c>
      <c r="C26" s="17">
        <f t="shared" si="1"/>
        <v>139.48</v>
      </c>
      <c r="D26" s="17">
        <f t="shared" si="2"/>
        <v>7.31</v>
      </c>
      <c r="E26" s="17">
        <f t="shared" si="3"/>
        <v>132.17</v>
      </c>
      <c r="F26" s="16">
        <f t="shared" si="4"/>
        <v>1629.52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13.0</v>
      </c>
      <c r="C27" s="17">
        <f t="shared" si="1"/>
        <v>139.48</v>
      </c>
      <c r="D27" s="17">
        <f t="shared" si="2"/>
        <v>6.76</v>
      </c>
      <c r="E27" s="17">
        <f t="shared" si="3"/>
        <v>132.72</v>
      </c>
      <c r="F27" s="16">
        <f t="shared" si="4"/>
        <v>1496.8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14.0</v>
      </c>
      <c r="C28" s="17">
        <f t="shared" si="1"/>
        <v>139.48</v>
      </c>
      <c r="D28" s="17">
        <f t="shared" si="2"/>
        <v>6.21</v>
      </c>
      <c r="E28" s="17">
        <f t="shared" si="3"/>
        <v>133.27</v>
      </c>
      <c r="F28" s="16">
        <f t="shared" si="4"/>
        <v>1363.53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15.0</v>
      </c>
      <c r="C29" s="17">
        <f t="shared" si="1"/>
        <v>139.48</v>
      </c>
      <c r="D29" s="17">
        <f t="shared" si="2"/>
        <v>5.66</v>
      </c>
      <c r="E29" s="17">
        <f t="shared" si="3"/>
        <v>133.82</v>
      </c>
      <c r="F29" s="16">
        <f t="shared" si="4"/>
        <v>1229.71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16.0</v>
      </c>
      <c r="C30" s="17">
        <f t="shared" si="1"/>
        <v>139.48</v>
      </c>
      <c r="D30" s="17">
        <f t="shared" si="2"/>
        <v>5.1</v>
      </c>
      <c r="E30" s="17">
        <f t="shared" si="3"/>
        <v>134.38</v>
      </c>
      <c r="F30" s="16">
        <f t="shared" si="4"/>
        <v>1095.33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17.0</v>
      </c>
      <c r="C31" s="17">
        <f t="shared" si="1"/>
        <v>139.48</v>
      </c>
      <c r="D31" s="17">
        <f t="shared" si="2"/>
        <v>4.54</v>
      </c>
      <c r="E31" s="17">
        <f t="shared" si="3"/>
        <v>134.94</v>
      </c>
      <c r="F31" s="16">
        <f t="shared" si="4"/>
        <v>960.39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18.0</v>
      </c>
      <c r="C32" s="17">
        <f t="shared" si="1"/>
        <v>139.48</v>
      </c>
      <c r="D32" s="17">
        <f t="shared" si="2"/>
        <v>3.99</v>
      </c>
      <c r="E32" s="17">
        <f t="shared" si="3"/>
        <v>135.49</v>
      </c>
      <c r="F32" s="16">
        <f t="shared" si="4"/>
        <v>824.9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19.0</v>
      </c>
      <c r="C33" s="17">
        <f t="shared" si="1"/>
        <v>139.48</v>
      </c>
      <c r="D33" s="17">
        <f t="shared" si="2"/>
        <v>3.42</v>
      </c>
      <c r="E33" s="17">
        <f t="shared" si="3"/>
        <v>136.06</v>
      </c>
      <c r="F33" s="16">
        <f t="shared" si="4"/>
        <v>688.84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20.0</v>
      </c>
      <c r="C34" s="17">
        <f t="shared" si="1"/>
        <v>139.48</v>
      </c>
      <c r="D34" s="17">
        <f t="shared" si="2"/>
        <v>2.86</v>
      </c>
      <c r="E34" s="17">
        <f t="shared" si="3"/>
        <v>136.62</v>
      </c>
      <c r="F34" s="16">
        <f t="shared" si="4"/>
        <v>552.22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21.0</v>
      </c>
      <c r="C35" s="17">
        <f t="shared" si="1"/>
        <v>139.48</v>
      </c>
      <c r="D35" s="17">
        <f t="shared" si="2"/>
        <v>2.29</v>
      </c>
      <c r="E35" s="17">
        <f t="shared" si="3"/>
        <v>137.19</v>
      </c>
      <c r="F35" s="16">
        <f t="shared" si="4"/>
        <v>415.03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22.0</v>
      </c>
      <c r="C36" s="17">
        <f t="shared" si="1"/>
        <v>139.48</v>
      </c>
      <c r="D36" s="17">
        <f t="shared" si="2"/>
        <v>1.72</v>
      </c>
      <c r="E36" s="17">
        <f t="shared" si="3"/>
        <v>137.76</v>
      </c>
      <c r="F36" s="16">
        <f t="shared" si="4"/>
        <v>277.27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23.0</v>
      </c>
      <c r="C37" s="17">
        <f t="shared" si="1"/>
        <v>139.48</v>
      </c>
      <c r="D37" s="17">
        <f t="shared" si="2"/>
        <v>1.15</v>
      </c>
      <c r="E37" s="17">
        <f t="shared" si="3"/>
        <v>138.33</v>
      </c>
      <c r="F37" s="16">
        <f t="shared" si="4"/>
        <v>138.94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8">
        <v>24.0</v>
      </c>
      <c r="C38" s="19">
        <f>F37+D38</f>
        <v>139.52</v>
      </c>
      <c r="D38" s="19">
        <f t="shared" si="2"/>
        <v>0.58</v>
      </c>
      <c r="E38" s="19">
        <f t="shared" si="3"/>
        <v>138.94</v>
      </c>
      <c r="F38" s="20">
        <f t="shared" si="4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5.78"/>
    <col customWidth="1" min="3" max="3" width="16.33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4925.0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22</v>
      </c>
      <c r="C5" s="2"/>
      <c r="D5" s="6">
        <v>0.029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7">
        <f>(1+D5)^(1/6)-1</f>
        <v>0.004775944783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8">
        <v>30.0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9">
        <v>176.6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>
        <f>C44</f>
        <v>176.56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>
        <f>SUM(C15:C44)</f>
        <v>5297.96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"/>
      <c r="B13" s="11" t="s">
        <v>10</v>
      </c>
      <c r="C13" s="12" t="s">
        <v>11</v>
      </c>
      <c r="D13" s="12" t="s">
        <v>12</v>
      </c>
      <c r="E13" s="12" t="s">
        <v>13</v>
      </c>
      <c r="F13" s="13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0.0</v>
      </c>
      <c r="C14" s="15"/>
      <c r="D14" s="15"/>
      <c r="E14" s="15"/>
      <c r="F14" s="16">
        <f>D4</f>
        <v>4925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1.0</v>
      </c>
      <c r="C15" s="17">
        <f t="shared" ref="C15:C43" si="1">$D$8</f>
        <v>176.6</v>
      </c>
      <c r="D15" s="17">
        <f t="shared" ref="D15:D44" si="2">ROUND(F14*$D$6,2)</f>
        <v>23.52</v>
      </c>
      <c r="E15" s="17">
        <f t="shared" ref="E15:E44" si="3">C15-D15</f>
        <v>153.08</v>
      </c>
      <c r="F15" s="16">
        <f t="shared" ref="F15:F44" si="4">F14-E15</f>
        <v>4771.92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2.0</v>
      </c>
      <c r="C16" s="17">
        <f t="shared" si="1"/>
        <v>176.6</v>
      </c>
      <c r="D16" s="17">
        <f t="shared" si="2"/>
        <v>22.79</v>
      </c>
      <c r="E16" s="17">
        <f t="shared" si="3"/>
        <v>153.81</v>
      </c>
      <c r="F16" s="16">
        <f t="shared" si="4"/>
        <v>4618.11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3.0</v>
      </c>
      <c r="C17" s="17">
        <f t="shared" si="1"/>
        <v>176.6</v>
      </c>
      <c r="D17" s="17">
        <f t="shared" si="2"/>
        <v>22.06</v>
      </c>
      <c r="E17" s="17">
        <f t="shared" si="3"/>
        <v>154.54</v>
      </c>
      <c r="F17" s="16">
        <f t="shared" si="4"/>
        <v>4463.57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4.0</v>
      </c>
      <c r="C18" s="17">
        <f t="shared" si="1"/>
        <v>176.6</v>
      </c>
      <c r="D18" s="17">
        <f t="shared" si="2"/>
        <v>21.32</v>
      </c>
      <c r="E18" s="17">
        <f t="shared" si="3"/>
        <v>155.28</v>
      </c>
      <c r="F18" s="16">
        <f t="shared" si="4"/>
        <v>4308.29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5.0</v>
      </c>
      <c r="C19" s="17">
        <f t="shared" si="1"/>
        <v>176.6</v>
      </c>
      <c r="D19" s="17">
        <f t="shared" si="2"/>
        <v>20.58</v>
      </c>
      <c r="E19" s="17">
        <f t="shared" si="3"/>
        <v>156.02</v>
      </c>
      <c r="F19" s="16">
        <f t="shared" si="4"/>
        <v>4152.27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6.0</v>
      </c>
      <c r="C20" s="17">
        <f t="shared" si="1"/>
        <v>176.6</v>
      </c>
      <c r="D20" s="17">
        <f t="shared" si="2"/>
        <v>19.83</v>
      </c>
      <c r="E20" s="17">
        <f t="shared" si="3"/>
        <v>156.77</v>
      </c>
      <c r="F20" s="16">
        <f t="shared" si="4"/>
        <v>3995.5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7.0</v>
      </c>
      <c r="C21" s="17">
        <f t="shared" si="1"/>
        <v>176.6</v>
      </c>
      <c r="D21" s="17">
        <f t="shared" si="2"/>
        <v>19.08</v>
      </c>
      <c r="E21" s="17">
        <f t="shared" si="3"/>
        <v>157.52</v>
      </c>
      <c r="F21" s="16">
        <f t="shared" si="4"/>
        <v>3837.98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8.0</v>
      </c>
      <c r="C22" s="17">
        <f t="shared" si="1"/>
        <v>176.6</v>
      </c>
      <c r="D22" s="17">
        <f t="shared" si="2"/>
        <v>18.33</v>
      </c>
      <c r="E22" s="17">
        <f t="shared" si="3"/>
        <v>158.27</v>
      </c>
      <c r="F22" s="16">
        <f t="shared" si="4"/>
        <v>3679.71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9.0</v>
      </c>
      <c r="C23" s="17">
        <f t="shared" si="1"/>
        <v>176.6</v>
      </c>
      <c r="D23" s="17">
        <f t="shared" si="2"/>
        <v>17.57</v>
      </c>
      <c r="E23" s="17">
        <f t="shared" si="3"/>
        <v>159.03</v>
      </c>
      <c r="F23" s="16">
        <f t="shared" si="4"/>
        <v>3520.68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10.0</v>
      </c>
      <c r="C24" s="17">
        <f t="shared" si="1"/>
        <v>176.6</v>
      </c>
      <c r="D24" s="17">
        <f t="shared" si="2"/>
        <v>16.81</v>
      </c>
      <c r="E24" s="17">
        <f t="shared" si="3"/>
        <v>159.79</v>
      </c>
      <c r="F24" s="16">
        <f t="shared" si="4"/>
        <v>3360.89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11.0</v>
      </c>
      <c r="C25" s="17">
        <f t="shared" si="1"/>
        <v>176.6</v>
      </c>
      <c r="D25" s="17">
        <f t="shared" si="2"/>
        <v>16.05</v>
      </c>
      <c r="E25" s="17">
        <f t="shared" si="3"/>
        <v>160.55</v>
      </c>
      <c r="F25" s="16">
        <f t="shared" si="4"/>
        <v>3200.34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12.0</v>
      </c>
      <c r="C26" s="17">
        <f t="shared" si="1"/>
        <v>176.6</v>
      </c>
      <c r="D26" s="17">
        <f t="shared" si="2"/>
        <v>15.28</v>
      </c>
      <c r="E26" s="17">
        <f t="shared" si="3"/>
        <v>161.32</v>
      </c>
      <c r="F26" s="16">
        <f t="shared" si="4"/>
        <v>3039.02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13.0</v>
      </c>
      <c r="C27" s="17">
        <f t="shared" si="1"/>
        <v>176.6</v>
      </c>
      <c r="D27" s="17">
        <f t="shared" si="2"/>
        <v>14.51</v>
      </c>
      <c r="E27" s="17">
        <f t="shared" si="3"/>
        <v>162.09</v>
      </c>
      <c r="F27" s="16">
        <f t="shared" si="4"/>
        <v>2876.93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14.0</v>
      </c>
      <c r="C28" s="17">
        <f t="shared" si="1"/>
        <v>176.6</v>
      </c>
      <c r="D28" s="17">
        <f t="shared" si="2"/>
        <v>13.74</v>
      </c>
      <c r="E28" s="17">
        <f t="shared" si="3"/>
        <v>162.86</v>
      </c>
      <c r="F28" s="16">
        <f t="shared" si="4"/>
        <v>2714.07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15.0</v>
      </c>
      <c r="C29" s="17">
        <f t="shared" si="1"/>
        <v>176.6</v>
      </c>
      <c r="D29" s="17">
        <f t="shared" si="2"/>
        <v>12.96</v>
      </c>
      <c r="E29" s="17">
        <f t="shared" si="3"/>
        <v>163.64</v>
      </c>
      <c r="F29" s="16">
        <f t="shared" si="4"/>
        <v>2550.43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16.0</v>
      </c>
      <c r="C30" s="17">
        <f t="shared" si="1"/>
        <v>176.6</v>
      </c>
      <c r="D30" s="17">
        <f t="shared" si="2"/>
        <v>12.18</v>
      </c>
      <c r="E30" s="17">
        <f t="shared" si="3"/>
        <v>164.42</v>
      </c>
      <c r="F30" s="16">
        <f t="shared" si="4"/>
        <v>2386.01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17.0</v>
      </c>
      <c r="C31" s="17">
        <f t="shared" si="1"/>
        <v>176.6</v>
      </c>
      <c r="D31" s="17">
        <f t="shared" si="2"/>
        <v>11.4</v>
      </c>
      <c r="E31" s="17">
        <f t="shared" si="3"/>
        <v>165.2</v>
      </c>
      <c r="F31" s="16">
        <f t="shared" si="4"/>
        <v>2220.81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18.0</v>
      </c>
      <c r="C32" s="17">
        <f t="shared" si="1"/>
        <v>176.6</v>
      </c>
      <c r="D32" s="17">
        <f t="shared" si="2"/>
        <v>10.61</v>
      </c>
      <c r="E32" s="17">
        <f t="shared" si="3"/>
        <v>165.99</v>
      </c>
      <c r="F32" s="16">
        <f t="shared" si="4"/>
        <v>2054.82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19.0</v>
      </c>
      <c r="C33" s="17">
        <f t="shared" si="1"/>
        <v>176.6</v>
      </c>
      <c r="D33" s="17">
        <f t="shared" si="2"/>
        <v>9.81</v>
      </c>
      <c r="E33" s="17">
        <f t="shared" si="3"/>
        <v>166.79</v>
      </c>
      <c r="F33" s="16">
        <f t="shared" si="4"/>
        <v>1888.03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20.0</v>
      </c>
      <c r="C34" s="17">
        <f t="shared" si="1"/>
        <v>176.6</v>
      </c>
      <c r="D34" s="17">
        <f t="shared" si="2"/>
        <v>9.02</v>
      </c>
      <c r="E34" s="17">
        <f t="shared" si="3"/>
        <v>167.58</v>
      </c>
      <c r="F34" s="16">
        <f t="shared" si="4"/>
        <v>1720.45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21.0</v>
      </c>
      <c r="C35" s="17">
        <f t="shared" si="1"/>
        <v>176.6</v>
      </c>
      <c r="D35" s="17">
        <f t="shared" si="2"/>
        <v>8.22</v>
      </c>
      <c r="E35" s="17">
        <f t="shared" si="3"/>
        <v>168.38</v>
      </c>
      <c r="F35" s="16">
        <f t="shared" si="4"/>
        <v>1552.07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22.0</v>
      </c>
      <c r="C36" s="17">
        <f t="shared" si="1"/>
        <v>176.6</v>
      </c>
      <c r="D36" s="17">
        <f t="shared" si="2"/>
        <v>7.41</v>
      </c>
      <c r="E36" s="17">
        <f t="shared" si="3"/>
        <v>169.19</v>
      </c>
      <c r="F36" s="16">
        <f t="shared" si="4"/>
        <v>1382.88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23.0</v>
      </c>
      <c r="C37" s="17">
        <f t="shared" si="1"/>
        <v>176.6</v>
      </c>
      <c r="D37" s="17">
        <f t="shared" si="2"/>
        <v>6.6</v>
      </c>
      <c r="E37" s="17">
        <f t="shared" si="3"/>
        <v>170</v>
      </c>
      <c r="F37" s="16">
        <f t="shared" si="4"/>
        <v>1212.88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24.0</v>
      </c>
      <c r="C38" s="17">
        <f t="shared" si="1"/>
        <v>176.6</v>
      </c>
      <c r="D38" s="17">
        <f t="shared" si="2"/>
        <v>5.79</v>
      </c>
      <c r="E38" s="17">
        <f t="shared" si="3"/>
        <v>170.81</v>
      </c>
      <c r="F38" s="16">
        <f t="shared" si="4"/>
        <v>1042.07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25.0</v>
      </c>
      <c r="C39" s="17">
        <f t="shared" si="1"/>
        <v>176.6</v>
      </c>
      <c r="D39" s="17">
        <f t="shared" si="2"/>
        <v>4.98</v>
      </c>
      <c r="E39" s="17">
        <f t="shared" si="3"/>
        <v>171.62</v>
      </c>
      <c r="F39" s="16">
        <f t="shared" si="4"/>
        <v>870.45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26.0</v>
      </c>
      <c r="C40" s="17">
        <f t="shared" si="1"/>
        <v>176.6</v>
      </c>
      <c r="D40" s="17">
        <f t="shared" si="2"/>
        <v>4.16</v>
      </c>
      <c r="E40" s="17">
        <f t="shared" si="3"/>
        <v>172.44</v>
      </c>
      <c r="F40" s="16">
        <f t="shared" si="4"/>
        <v>698.01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27.0</v>
      </c>
      <c r="C41" s="17">
        <f t="shared" si="1"/>
        <v>176.6</v>
      </c>
      <c r="D41" s="17">
        <f t="shared" si="2"/>
        <v>3.33</v>
      </c>
      <c r="E41" s="17">
        <f t="shared" si="3"/>
        <v>173.27</v>
      </c>
      <c r="F41" s="16">
        <f t="shared" si="4"/>
        <v>524.74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28.0</v>
      </c>
      <c r="C42" s="17">
        <f t="shared" si="1"/>
        <v>176.6</v>
      </c>
      <c r="D42" s="17">
        <f t="shared" si="2"/>
        <v>2.51</v>
      </c>
      <c r="E42" s="17">
        <f t="shared" si="3"/>
        <v>174.09</v>
      </c>
      <c r="F42" s="16">
        <f t="shared" si="4"/>
        <v>350.65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29.0</v>
      </c>
      <c r="C43" s="17">
        <f t="shared" si="1"/>
        <v>176.6</v>
      </c>
      <c r="D43" s="17">
        <f t="shared" si="2"/>
        <v>1.67</v>
      </c>
      <c r="E43" s="17">
        <f t="shared" si="3"/>
        <v>174.93</v>
      </c>
      <c r="F43" s="16">
        <f t="shared" si="4"/>
        <v>175.72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8">
        <v>30.0</v>
      </c>
      <c r="C44" s="19">
        <f>F43+D44</f>
        <v>176.56</v>
      </c>
      <c r="D44" s="19">
        <f t="shared" si="2"/>
        <v>0.84</v>
      </c>
      <c r="E44" s="19">
        <f t="shared" si="3"/>
        <v>175.72</v>
      </c>
      <c r="F44" s="20">
        <f t="shared" si="4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5.78"/>
    <col customWidth="1" min="3" max="3" width="16.33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5000.0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20</v>
      </c>
      <c r="C6" s="2"/>
      <c r="D6" s="7">
        <f>(1+D5)^(1/4)-1</f>
        <v>0.01467384617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24</v>
      </c>
      <c r="C7" s="2"/>
      <c r="D7" s="8">
        <v>12.0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25</v>
      </c>
      <c r="C8" s="2"/>
      <c r="D8" s="9">
        <v>457.47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>
        <f>C26</f>
        <v>457.46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>
        <f>SUM(C15:C26)</f>
        <v>5489.63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"/>
      <c r="B13" s="11" t="s">
        <v>26</v>
      </c>
      <c r="C13" s="12" t="s">
        <v>11</v>
      </c>
      <c r="D13" s="12" t="s">
        <v>12</v>
      </c>
      <c r="E13" s="12" t="s">
        <v>13</v>
      </c>
      <c r="F13" s="13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0.0</v>
      </c>
      <c r="C14" s="15"/>
      <c r="D14" s="15"/>
      <c r="E14" s="15"/>
      <c r="F14" s="16">
        <f>D4</f>
        <v>5000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1.0</v>
      </c>
      <c r="C15" s="17">
        <f t="shared" ref="C15:C25" si="1">$D$8</f>
        <v>457.47</v>
      </c>
      <c r="D15" s="17">
        <f t="shared" ref="D15:D26" si="2">ROUND(F14*$D$6,2)</f>
        <v>73.37</v>
      </c>
      <c r="E15" s="17">
        <f t="shared" ref="E15:E26" si="3">C15-D15</f>
        <v>384.1</v>
      </c>
      <c r="F15" s="16">
        <f t="shared" ref="F15:F26" si="4">F14-E15</f>
        <v>4615.9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2.0</v>
      </c>
      <c r="C16" s="17">
        <f t="shared" si="1"/>
        <v>457.47</v>
      </c>
      <c r="D16" s="17">
        <f t="shared" si="2"/>
        <v>67.73</v>
      </c>
      <c r="E16" s="17">
        <f t="shared" si="3"/>
        <v>389.74</v>
      </c>
      <c r="F16" s="16">
        <f t="shared" si="4"/>
        <v>4226.16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3.0</v>
      </c>
      <c r="C17" s="17">
        <f t="shared" si="1"/>
        <v>457.47</v>
      </c>
      <c r="D17" s="17">
        <f t="shared" si="2"/>
        <v>62.01</v>
      </c>
      <c r="E17" s="17">
        <f t="shared" si="3"/>
        <v>395.46</v>
      </c>
      <c r="F17" s="16">
        <f t="shared" si="4"/>
        <v>3830.7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4.0</v>
      </c>
      <c r="C18" s="17">
        <f t="shared" si="1"/>
        <v>457.47</v>
      </c>
      <c r="D18" s="17">
        <f t="shared" si="2"/>
        <v>56.21</v>
      </c>
      <c r="E18" s="17">
        <f t="shared" si="3"/>
        <v>401.26</v>
      </c>
      <c r="F18" s="16">
        <f t="shared" si="4"/>
        <v>3429.44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5.0</v>
      </c>
      <c r="C19" s="17">
        <f t="shared" si="1"/>
        <v>457.47</v>
      </c>
      <c r="D19" s="17">
        <f t="shared" si="2"/>
        <v>50.32</v>
      </c>
      <c r="E19" s="17">
        <f t="shared" si="3"/>
        <v>407.15</v>
      </c>
      <c r="F19" s="16">
        <f t="shared" si="4"/>
        <v>3022.29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6.0</v>
      </c>
      <c r="C20" s="17">
        <f t="shared" si="1"/>
        <v>457.47</v>
      </c>
      <c r="D20" s="17">
        <f t="shared" si="2"/>
        <v>44.35</v>
      </c>
      <c r="E20" s="17">
        <f t="shared" si="3"/>
        <v>413.12</v>
      </c>
      <c r="F20" s="16">
        <f t="shared" si="4"/>
        <v>2609.17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7.0</v>
      </c>
      <c r="C21" s="17">
        <f t="shared" si="1"/>
        <v>457.47</v>
      </c>
      <c r="D21" s="17">
        <f t="shared" si="2"/>
        <v>38.29</v>
      </c>
      <c r="E21" s="17">
        <f t="shared" si="3"/>
        <v>419.18</v>
      </c>
      <c r="F21" s="16">
        <f t="shared" si="4"/>
        <v>2189.99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8.0</v>
      </c>
      <c r="C22" s="17">
        <f t="shared" si="1"/>
        <v>457.47</v>
      </c>
      <c r="D22" s="17">
        <f t="shared" si="2"/>
        <v>32.14</v>
      </c>
      <c r="E22" s="17">
        <f t="shared" si="3"/>
        <v>425.33</v>
      </c>
      <c r="F22" s="16">
        <f t="shared" si="4"/>
        <v>1764.66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9.0</v>
      </c>
      <c r="C23" s="17">
        <f t="shared" si="1"/>
        <v>457.47</v>
      </c>
      <c r="D23" s="17">
        <f t="shared" si="2"/>
        <v>25.89</v>
      </c>
      <c r="E23" s="17">
        <f t="shared" si="3"/>
        <v>431.58</v>
      </c>
      <c r="F23" s="16">
        <f t="shared" si="4"/>
        <v>1333.08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10.0</v>
      </c>
      <c r="C24" s="17">
        <f t="shared" si="1"/>
        <v>457.47</v>
      </c>
      <c r="D24" s="17">
        <f t="shared" si="2"/>
        <v>19.56</v>
      </c>
      <c r="E24" s="17">
        <f t="shared" si="3"/>
        <v>437.91</v>
      </c>
      <c r="F24" s="16">
        <f t="shared" si="4"/>
        <v>895.17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11.0</v>
      </c>
      <c r="C25" s="17">
        <f t="shared" si="1"/>
        <v>457.47</v>
      </c>
      <c r="D25" s="17">
        <f t="shared" si="2"/>
        <v>13.14</v>
      </c>
      <c r="E25" s="17">
        <f t="shared" si="3"/>
        <v>444.33</v>
      </c>
      <c r="F25" s="16">
        <f t="shared" si="4"/>
        <v>450.84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8">
        <v>12.0</v>
      </c>
      <c r="C26" s="19">
        <f>F25+D26</f>
        <v>457.46</v>
      </c>
      <c r="D26" s="19">
        <f t="shared" si="2"/>
        <v>6.62</v>
      </c>
      <c r="E26" s="19">
        <f t="shared" si="3"/>
        <v>450.84</v>
      </c>
      <c r="F26" s="20">
        <f t="shared" si="4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5.78"/>
    <col customWidth="1" min="3" max="3" width="16.33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17800.0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5</v>
      </c>
      <c r="C5" s="2"/>
      <c r="D5" s="6">
        <v>0.0035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20</v>
      </c>
      <c r="C6" s="2"/>
      <c r="D6" s="7">
        <f>(1+D5)^3-1</f>
        <v>0.01053679288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24</v>
      </c>
      <c r="C7" s="2"/>
      <c r="D7" s="8">
        <v>32.0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25</v>
      </c>
      <c r="C8" s="2"/>
      <c r="D8" s="9">
        <v>658.19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>
        <f>C46</f>
        <v>658.02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>
        <f>SUM(C15:C46)</f>
        <v>21061.91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"/>
      <c r="B13" s="11" t="s">
        <v>26</v>
      </c>
      <c r="C13" s="12" t="s">
        <v>11</v>
      </c>
      <c r="D13" s="12" t="s">
        <v>12</v>
      </c>
      <c r="E13" s="12" t="s">
        <v>13</v>
      </c>
      <c r="F13" s="13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0.0</v>
      </c>
      <c r="C14" s="15"/>
      <c r="D14" s="15"/>
      <c r="E14" s="15"/>
      <c r="F14" s="16">
        <f>D4</f>
        <v>17800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1.0</v>
      </c>
      <c r="C15" s="17">
        <f t="shared" ref="C15:C45" si="1">$D$8</f>
        <v>658.19</v>
      </c>
      <c r="D15" s="17">
        <f t="shared" ref="D15:D46" si="2">ROUND(F14*$D$6,2)</f>
        <v>187.55</v>
      </c>
      <c r="E15" s="17">
        <f t="shared" ref="E15:E46" si="3">C15-D15</f>
        <v>470.64</v>
      </c>
      <c r="F15" s="16">
        <f t="shared" ref="F15:F46" si="4">F14-E15</f>
        <v>17329.36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2.0</v>
      </c>
      <c r="C16" s="17">
        <f t="shared" si="1"/>
        <v>658.19</v>
      </c>
      <c r="D16" s="17">
        <f t="shared" si="2"/>
        <v>182.6</v>
      </c>
      <c r="E16" s="17">
        <f t="shared" si="3"/>
        <v>475.59</v>
      </c>
      <c r="F16" s="16">
        <f t="shared" si="4"/>
        <v>16853.77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3.0</v>
      </c>
      <c r="C17" s="17">
        <f t="shared" si="1"/>
        <v>658.19</v>
      </c>
      <c r="D17" s="17">
        <f t="shared" si="2"/>
        <v>177.58</v>
      </c>
      <c r="E17" s="17">
        <f t="shared" si="3"/>
        <v>480.61</v>
      </c>
      <c r="F17" s="16">
        <f t="shared" si="4"/>
        <v>16373.16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4.0</v>
      </c>
      <c r="C18" s="17">
        <f t="shared" si="1"/>
        <v>658.19</v>
      </c>
      <c r="D18" s="17">
        <f t="shared" si="2"/>
        <v>172.52</v>
      </c>
      <c r="E18" s="17">
        <f t="shared" si="3"/>
        <v>485.67</v>
      </c>
      <c r="F18" s="16">
        <f t="shared" si="4"/>
        <v>15887.49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5.0</v>
      </c>
      <c r="C19" s="17">
        <f t="shared" si="1"/>
        <v>658.19</v>
      </c>
      <c r="D19" s="17">
        <f t="shared" si="2"/>
        <v>167.4</v>
      </c>
      <c r="E19" s="17">
        <f t="shared" si="3"/>
        <v>490.79</v>
      </c>
      <c r="F19" s="16">
        <f t="shared" si="4"/>
        <v>15396.7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6.0</v>
      </c>
      <c r="C20" s="17">
        <f t="shared" si="1"/>
        <v>658.19</v>
      </c>
      <c r="D20" s="17">
        <f t="shared" si="2"/>
        <v>162.23</v>
      </c>
      <c r="E20" s="17">
        <f t="shared" si="3"/>
        <v>495.96</v>
      </c>
      <c r="F20" s="16">
        <f t="shared" si="4"/>
        <v>14900.74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7.0</v>
      </c>
      <c r="C21" s="17">
        <f t="shared" si="1"/>
        <v>658.19</v>
      </c>
      <c r="D21" s="17">
        <f t="shared" si="2"/>
        <v>157.01</v>
      </c>
      <c r="E21" s="17">
        <f t="shared" si="3"/>
        <v>501.18</v>
      </c>
      <c r="F21" s="16">
        <f t="shared" si="4"/>
        <v>14399.56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8.0</v>
      </c>
      <c r="C22" s="17">
        <f t="shared" si="1"/>
        <v>658.19</v>
      </c>
      <c r="D22" s="17">
        <f t="shared" si="2"/>
        <v>151.73</v>
      </c>
      <c r="E22" s="17">
        <f t="shared" si="3"/>
        <v>506.46</v>
      </c>
      <c r="F22" s="16">
        <f t="shared" si="4"/>
        <v>13893.1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9.0</v>
      </c>
      <c r="C23" s="17">
        <f t="shared" si="1"/>
        <v>658.19</v>
      </c>
      <c r="D23" s="17">
        <f t="shared" si="2"/>
        <v>146.39</v>
      </c>
      <c r="E23" s="17">
        <f t="shared" si="3"/>
        <v>511.8</v>
      </c>
      <c r="F23" s="16">
        <f t="shared" si="4"/>
        <v>13381.3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10.0</v>
      </c>
      <c r="C24" s="17">
        <f t="shared" si="1"/>
        <v>658.19</v>
      </c>
      <c r="D24" s="17">
        <f t="shared" si="2"/>
        <v>141</v>
      </c>
      <c r="E24" s="17">
        <f t="shared" si="3"/>
        <v>517.19</v>
      </c>
      <c r="F24" s="16">
        <f t="shared" si="4"/>
        <v>12864.11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11.0</v>
      </c>
      <c r="C25" s="17">
        <f t="shared" si="1"/>
        <v>658.19</v>
      </c>
      <c r="D25" s="17">
        <f t="shared" si="2"/>
        <v>135.55</v>
      </c>
      <c r="E25" s="17">
        <f t="shared" si="3"/>
        <v>522.64</v>
      </c>
      <c r="F25" s="16">
        <f t="shared" si="4"/>
        <v>12341.47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12.0</v>
      </c>
      <c r="C26" s="17">
        <f t="shared" si="1"/>
        <v>658.19</v>
      </c>
      <c r="D26" s="17">
        <f t="shared" si="2"/>
        <v>130.04</v>
      </c>
      <c r="E26" s="17">
        <f t="shared" si="3"/>
        <v>528.15</v>
      </c>
      <c r="F26" s="16">
        <f t="shared" si="4"/>
        <v>11813.32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13.0</v>
      </c>
      <c r="C27" s="17">
        <f t="shared" si="1"/>
        <v>658.19</v>
      </c>
      <c r="D27" s="17">
        <f t="shared" si="2"/>
        <v>124.47</v>
      </c>
      <c r="E27" s="17">
        <f t="shared" si="3"/>
        <v>533.72</v>
      </c>
      <c r="F27" s="16">
        <f t="shared" si="4"/>
        <v>11279.6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14.0</v>
      </c>
      <c r="C28" s="17">
        <f t="shared" si="1"/>
        <v>658.19</v>
      </c>
      <c r="D28" s="17">
        <f t="shared" si="2"/>
        <v>118.85</v>
      </c>
      <c r="E28" s="17">
        <f t="shared" si="3"/>
        <v>539.34</v>
      </c>
      <c r="F28" s="16">
        <f t="shared" si="4"/>
        <v>10740.26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15.0</v>
      </c>
      <c r="C29" s="17">
        <f t="shared" si="1"/>
        <v>658.19</v>
      </c>
      <c r="D29" s="17">
        <f t="shared" si="2"/>
        <v>113.17</v>
      </c>
      <c r="E29" s="17">
        <f t="shared" si="3"/>
        <v>545.02</v>
      </c>
      <c r="F29" s="16">
        <f t="shared" si="4"/>
        <v>10195.24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16.0</v>
      </c>
      <c r="C30" s="17">
        <f t="shared" si="1"/>
        <v>658.19</v>
      </c>
      <c r="D30" s="17">
        <f t="shared" si="2"/>
        <v>107.43</v>
      </c>
      <c r="E30" s="17">
        <f t="shared" si="3"/>
        <v>550.76</v>
      </c>
      <c r="F30" s="16">
        <f t="shared" si="4"/>
        <v>9644.48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17.0</v>
      </c>
      <c r="C31" s="17">
        <f t="shared" si="1"/>
        <v>658.19</v>
      </c>
      <c r="D31" s="17">
        <f t="shared" si="2"/>
        <v>101.62</v>
      </c>
      <c r="E31" s="17">
        <f t="shared" si="3"/>
        <v>556.57</v>
      </c>
      <c r="F31" s="16">
        <f t="shared" si="4"/>
        <v>9087.91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18.0</v>
      </c>
      <c r="C32" s="17">
        <f t="shared" si="1"/>
        <v>658.19</v>
      </c>
      <c r="D32" s="17">
        <f t="shared" si="2"/>
        <v>95.76</v>
      </c>
      <c r="E32" s="17">
        <f t="shared" si="3"/>
        <v>562.43</v>
      </c>
      <c r="F32" s="16">
        <f t="shared" si="4"/>
        <v>8525.48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19.0</v>
      </c>
      <c r="C33" s="17">
        <f t="shared" si="1"/>
        <v>658.19</v>
      </c>
      <c r="D33" s="17">
        <f t="shared" si="2"/>
        <v>89.83</v>
      </c>
      <c r="E33" s="17">
        <f t="shared" si="3"/>
        <v>568.36</v>
      </c>
      <c r="F33" s="16">
        <f t="shared" si="4"/>
        <v>7957.12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20.0</v>
      </c>
      <c r="C34" s="17">
        <f t="shared" si="1"/>
        <v>658.19</v>
      </c>
      <c r="D34" s="17">
        <f t="shared" si="2"/>
        <v>83.84</v>
      </c>
      <c r="E34" s="17">
        <f t="shared" si="3"/>
        <v>574.35</v>
      </c>
      <c r="F34" s="16">
        <f t="shared" si="4"/>
        <v>7382.77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21.0</v>
      </c>
      <c r="C35" s="17">
        <f t="shared" si="1"/>
        <v>658.19</v>
      </c>
      <c r="D35" s="17">
        <f t="shared" si="2"/>
        <v>77.79</v>
      </c>
      <c r="E35" s="17">
        <f t="shared" si="3"/>
        <v>580.4</v>
      </c>
      <c r="F35" s="16">
        <f t="shared" si="4"/>
        <v>6802.37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22.0</v>
      </c>
      <c r="C36" s="17">
        <f t="shared" si="1"/>
        <v>658.19</v>
      </c>
      <c r="D36" s="17">
        <f t="shared" si="2"/>
        <v>71.68</v>
      </c>
      <c r="E36" s="17">
        <f t="shared" si="3"/>
        <v>586.51</v>
      </c>
      <c r="F36" s="16">
        <f t="shared" si="4"/>
        <v>6215.86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23.0</v>
      </c>
      <c r="C37" s="17">
        <f t="shared" si="1"/>
        <v>658.19</v>
      </c>
      <c r="D37" s="17">
        <f t="shared" si="2"/>
        <v>65.5</v>
      </c>
      <c r="E37" s="17">
        <f t="shared" si="3"/>
        <v>592.69</v>
      </c>
      <c r="F37" s="16">
        <f t="shared" si="4"/>
        <v>5623.17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24.0</v>
      </c>
      <c r="C38" s="17">
        <f t="shared" si="1"/>
        <v>658.19</v>
      </c>
      <c r="D38" s="17">
        <f t="shared" si="2"/>
        <v>59.25</v>
      </c>
      <c r="E38" s="17">
        <f t="shared" si="3"/>
        <v>598.94</v>
      </c>
      <c r="F38" s="16">
        <f t="shared" si="4"/>
        <v>5024.23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25.0</v>
      </c>
      <c r="C39" s="17">
        <f t="shared" si="1"/>
        <v>658.19</v>
      </c>
      <c r="D39" s="17">
        <f t="shared" si="2"/>
        <v>52.94</v>
      </c>
      <c r="E39" s="17">
        <f t="shared" si="3"/>
        <v>605.25</v>
      </c>
      <c r="F39" s="16">
        <f t="shared" si="4"/>
        <v>4418.98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26.0</v>
      </c>
      <c r="C40" s="17">
        <f t="shared" si="1"/>
        <v>658.19</v>
      </c>
      <c r="D40" s="17">
        <f t="shared" si="2"/>
        <v>46.56</v>
      </c>
      <c r="E40" s="17">
        <f t="shared" si="3"/>
        <v>611.63</v>
      </c>
      <c r="F40" s="16">
        <f t="shared" si="4"/>
        <v>3807.35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27.0</v>
      </c>
      <c r="C41" s="17">
        <f t="shared" si="1"/>
        <v>658.19</v>
      </c>
      <c r="D41" s="17">
        <f t="shared" si="2"/>
        <v>40.12</v>
      </c>
      <c r="E41" s="17">
        <f t="shared" si="3"/>
        <v>618.07</v>
      </c>
      <c r="F41" s="16">
        <f t="shared" si="4"/>
        <v>3189.28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28.0</v>
      </c>
      <c r="C42" s="17">
        <f t="shared" si="1"/>
        <v>658.19</v>
      </c>
      <c r="D42" s="17">
        <f t="shared" si="2"/>
        <v>33.6</v>
      </c>
      <c r="E42" s="17">
        <f t="shared" si="3"/>
        <v>624.59</v>
      </c>
      <c r="F42" s="16">
        <f t="shared" si="4"/>
        <v>2564.69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29.0</v>
      </c>
      <c r="C43" s="17">
        <f t="shared" si="1"/>
        <v>658.19</v>
      </c>
      <c r="D43" s="17">
        <f t="shared" si="2"/>
        <v>27.02</v>
      </c>
      <c r="E43" s="17">
        <f t="shared" si="3"/>
        <v>631.17</v>
      </c>
      <c r="F43" s="16">
        <f t="shared" si="4"/>
        <v>1933.52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4">
        <v>30.0</v>
      </c>
      <c r="C44" s="17">
        <f t="shared" si="1"/>
        <v>658.19</v>
      </c>
      <c r="D44" s="17">
        <f t="shared" si="2"/>
        <v>20.37</v>
      </c>
      <c r="E44" s="17">
        <f t="shared" si="3"/>
        <v>637.82</v>
      </c>
      <c r="F44" s="16">
        <f t="shared" si="4"/>
        <v>1295.7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4">
        <v>31.0</v>
      </c>
      <c r="C45" s="17">
        <f t="shared" si="1"/>
        <v>658.19</v>
      </c>
      <c r="D45" s="17">
        <f t="shared" si="2"/>
        <v>13.65</v>
      </c>
      <c r="E45" s="17">
        <f t="shared" si="3"/>
        <v>644.54</v>
      </c>
      <c r="F45" s="16">
        <f t="shared" si="4"/>
        <v>651.16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8">
        <v>32.0</v>
      </c>
      <c r="C46" s="19">
        <f>F45+D46</f>
        <v>658.02</v>
      </c>
      <c r="D46" s="19">
        <f t="shared" si="2"/>
        <v>6.86</v>
      </c>
      <c r="E46" s="19">
        <f t="shared" si="3"/>
        <v>651.16</v>
      </c>
      <c r="F46" s="20">
        <f t="shared" si="4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