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Q1(a)" sheetId="1" r:id="rId4"/>
    <sheet state="visible" name="Q1(b)" sheetId="2" r:id="rId5"/>
    <sheet state="visible" name="Q2(a)" sheetId="3" r:id="rId6"/>
    <sheet state="visible" name="Q2(b)" sheetId="4" r:id="rId7"/>
    <sheet state="visible" name="Q3(a)" sheetId="5" r:id="rId8"/>
    <sheet state="visible" name="Q3(b)" sheetId="6" r:id="rId9"/>
    <sheet state="visible" name="Q4(a)" sheetId="7" r:id="rId10"/>
    <sheet state="visible" name="Q4(b)" sheetId="8" r:id="rId11"/>
    <sheet state="visible" name="Q5(a)" sheetId="9" r:id="rId12"/>
    <sheet state="visible" name="Q5(b)" sheetId="10" r:id="rId13"/>
  </sheets>
  <definedNames/>
  <calcPr/>
  <extLst>
    <ext uri="GoogleSheetsCustomDataVersion2">
      <go:sheetsCustomData xmlns:go="http://customooxmlschemas.google.com/" r:id="rId14" roundtripDataChecksum="5YmJNR0PaCjF7x1Pu+Nq+29lzXiVBbPvKMypnj0fmhA="/>
    </ext>
  </extLst>
</workbook>
</file>

<file path=xl/sharedStrings.xml><?xml version="1.0" encoding="utf-8"?>
<sst xmlns="http://schemas.openxmlformats.org/spreadsheetml/2006/main" count="95" uniqueCount="23">
  <si>
    <t>Exercise 19.6</t>
  </si>
  <si>
    <t>1(a) Bianca's Pension</t>
  </si>
  <si>
    <t>Minimum pension payment per year</t>
  </si>
  <si>
    <t>Annual effective rate of interest</t>
  </si>
  <si>
    <t>Term of pension (years)</t>
  </si>
  <si>
    <t>Total contributions required</t>
  </si>
  <si>
    <t>Years after retirement</t>
  </si>
  <si>
    <t>Minimum pension payment</t>
  </si>
  <si>
    <t xml:space="preserve">Present value of payment at retirement </t>
  </si>
  <si>
    <t>1(b) Bianca's Pension</t>
  </si>
  <si>
    <t>Years until retirement</t>
  </si>
  <si>
    <t>Annual pension contribution</t>
  </si>
  <si>
    <t>Total value of contributions at retirement</t>
  </si>
  <si>
    <t>Year</t>
  </si>
  <si>
    <t xml:space="preserve">Value of contribution at retirement </t>
  </si>
  <si>
    <t>2(a) George's Pension</t>
  </si>
  <si>
    <t>2(b) George's Pension</t>
  </si>
  <si>
    <t>3(a) Hilda's Pension</t>
  </si>
  <si>
    <t>3(b) Hilda's Pension</t>
  </si>
  <si>
    <t>4(a) Mal's Pension</t>
  </si>
  <si>
    <t>4(b) Mal's Pension</t>
  </si>
  <si>
    <t>5(a) Ben's Pension</t>
  </si>
  <si>
    <t>5(b) Ben's Pension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</si>
</sst>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&quot;£&quot;#,##0.00"/>
    <numFmt numFmtId="165" formatCode="0.0%"/>
  </numFmts>
  <fonts count="6">
    <font>
      <sz val="12.0"/>
      <color theme="1"/>
      <name val="Aptos Narrow"/>
      <scheme val="minor"/>
    </font>
    <font>
      <b/>
      <sz val="16.0"/>
      <color theme="1"/>
      <name val="Avenir"/>
    </font>
    <font>
      <b/>
      <sz val="12.0"/>
      <color theme="1"/>
      <name val="Avenir"/>
    </font>
    <font>
      <sz val="12.0"/>
      <color theme="1"/>
      <name val="Avenir"/>
    </font>
    <font>
      <b/>
      <i/>
      <sz val="12.0"/>
      <color theme="1"/>
      <name val="Avenir"/>
    </font>
    <font>
      <sz val="12.0"/>
      <color rgb="FF0070C0"/>
      <name val="Avenir"/>
    </font>
  </fonts>
  <fills count="3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</fills>
  <borders count="10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2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Font="1"/>
    <xf borderId="0" fillId="0" fontId="3" numFmtId="0" xfId="0" applyFont="1"/>
    <xf quotePrefix="1" borderId="0" fillId="0" fontId="4" numFmtId="0" xfId="0" applyFont="1"/>
    <xf borderId="1" fillId="0" fontId="3" numFmtId="164" xfId="0" applyAlignment="1" applyBorder="1" applyFont="1" applyNumberFormat="1">
      <alignment horizontal="right"/>
    </xf>
    <xf borderId="0" fillId="0" fontId="3" numFmtId="0" xfId="0" applyAlignment="1" applyFont="1">
      <alignment horizontal="left"/>
    </xf>
    <xf borderId="1" fillId="0" fontId="3" numFmtId="165" xfId="0" applyBorder="1" applyFont="1" applyNumberFormat="1"/>
    <xf borderId="0" fillId="0" fontId="3" numFmtId="0" xfId="0" applyAlignment="1" applyFont="1">
      <alignment horizontal="right"/>
    </xf>
    <xf borderId="1" fillId="0" fontId="3" numFmtId="0" xfId="0" applyAlignment="1" applyBorder="1" applyFont="1">
      <alignment horizontal="right"/>
    </xf>
    <xf borderId="1" fillId="2" fontId="5" numFmtId="164" xfId="0" applyAlignment="1" applyBorder="1" applyFill="1" applyFont="1" applyNumberFormat="1">
      <alignment horizontal="right"/>
    </xf>
    <xf borderId="2" fillId="0" fontId="2" numFmtId="0" xfId="0" applyAlignment="1" applyBorder="1" applyFont="1">
      <alignment horizontal="center" shrinkToFit="0" vertical="center" wrapText="1"/>
    </xf>
    <xf borderId="3" fillId="0" fontId="2" numFmtId="0" xfId="0" applyAlignment="1" applyBorder="1" applyFont="1">
      <alignment horizontal="center" shrinkToFit="0" vertical="center" wrapText="1"/>
    </xf>
    <xf borderId="4" fillId="0" fontId="2" numFmtId="0" xfId="0" applyAlignment="1" applyBorder="1" applyFont="1">
      <alignment horizontal="center" shrinkToFit="0" vertical="center" wrapText="1"/>
    </xf>
    <xf borderId="5" fillId="0" fontId="3" numFmtId="0" xfId="0" applyAlignment="1" applyBorder="1" applyFont="1">
      <alignment horizontal="center"/>
    </xf>
    <xf borderId="0" fillId="0" fontId="5" numFmtId="164" xfId="0" applyAlignment="1" applyFont="1" applyNumberFormat="1">
      <alignment horizontal="right"/>
    </xf>
    <xf borderId="6" fillId="0" fontId="5" numFmtId="164" xfId="0" applyAlignment="1" applyBorder="1" applyFont="1" applyNumberFormat="1">
      <alignment horizontal="right"/>
    </xf>
    <xf borderId="7" fillId="0" fontId="3" numFmtId="0" xfId="0" applyAlignment="1" applyBorder="1" applyFont="1">
      <alignment horizontal="center"/>
    </xf>
    <xf borderId="8" fillId="0" fontId="5" numFmtId="164" xfId="0" applyAlignment="1" applyBorder="1" applyFont="1" applyNumberFormat="1">
      <alignment horizontal="right"/>
    </xf>
    <xf borderId="9" fillId="0" fontId="5" numFmtId="164" xfId="0" applyAlignment="1" applyBorder="1" applyFont="1" applyNumberFormat="1">
      <alignment horizontal="right"/>
    </xf>
    <xf borderId="1" fillId="0" fontId="5" numFmtId="164" xfId="0" applyAlignment="1" applyBorder="1" applyFont="1" applyNumberFormat="1">
      <alignment horizontal="right"/>
    </xf>
    <xf borderId="1" fillId="0" fontId="3" numFmtId="10" xfId="0" applyBorder="1" applyFont="1" applyNumberFormat="1"/>
    <xf borderId="1" fillId="2" fontId="3" numFmtId="10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4" width="18.78"/>
    <col customWidth="1" min="5" max="9" width="11.33"/>
    <col customWidth="1" min="10" max="26" width="10.56"/>
  </cols>
  <sheetData>
    <row r="1" ht="16.5" customHeight="1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6.5" customHeight="1">
      <c r="A2" s="4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6.5" customHeight="1">
      <c r="A3" s="3"/>
      <c r="B3" s="3" t="s">
        <v>2</v>
      </c>
      <c r="C3" s="3"/>
      <c r="D3" s="5">
        <v>14500.0</v>
      </c>
      <c r="E3" s="3"/>
      <c r="F3" s="6"/>
      <c r="G3" s="6"/>
      <c r="H3" s="6"/>
      <c r="I3" s="6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6.5" customHeight="1">
      <c r="A4" s="3"/>
      <c r="B4" s="3" t="s">
        <v>3</v>
      </c>
      <c r="C4" s="3"/>
      <c r="D4" s="7">
        <v>0.034</v>
      </c>
      <c r="E4" s="3"/>
      <c r="F4" s="6"/>
      <c r="G4" s="6"/>
      <c r="H4" s="6"/>
      <c r="I4" s="6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6.5" customHeight="1">
      <c r="A5" s="3"/>
      <c r="B5" s="6" t="s">
        <v>4</v>
      </c>
      <c r="C5" s="8"/>
      <c r="D5" s="9">
        <v>25.0</v>
      </c>
      <c r="E5" s="3"/>
      <c r="F5" s="6"/>
      <c r="G5" s="6"/>
      <c r="H5" s="6"/>
      <c r="I5" s="6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6.5" customHeight="1">
      <c r="A6" s="3"/>
      <c r="B6" s="6"/>
      <c r="C6" s="8"/>
      <c r="D6" s="8"/>
      <c r="E6" s="3"/>
      <c r="F6" s="6"/>
      <c r="G6" s="6"/>
      <c r="H6" s="6"/>
      <c r="I6" s="6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6.5" customHeight="1">
      <c r="A7" s="3"/>
      <c r="B7" s="6" t="s">
        <v>5</v>
      </c>
      <c r="C7" s="8"/>
      <c r="D7" s="10">
        <f>SUM(D10:D35)</f>
        <v>256096.66</v>
      </c>
      <c r="E7" s="3"/>
      <c r="F7" s="6"/>
      <c r="G7" s="6"/>
      <c r="H7" s="6"/>
      <c r="I7" s="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6.5" customHeight="1">
      <c r="A8" s="3"/>
      <c r="B8" s="6"/>
      <c r="C8" s="8"/>
      <c r="D8" s="6"/>
      <c r="E8" s="8"/>
      <c r="F8" s="6"/>
      <c r="G8" s="6"/>
      <c r="H8" s="6"/>
      <c r="I8" s="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6.5" customHeight="1">
      <c r="A9" s="3"/>
      <c r="B9" s="11" t="s">
        <v>6</v>
      </c>
      <c r="C9" s="12" t="s">
        <v>7</v>
      </c>
      <c r="D9" s="13" t="s">
        <v>8</v>
      </c>
      <c r="E9" s="8"/>
      <c r="F9" s="6"/>
      <c r="G9" s="6"/>
      <c r="H9" s="6"/>
      <c r="I9" s="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6.5" customHeight="1">
      <c r="A10" s="3"/>
      <c r="B10" s="14">
        <v>0.0</v>
      </c>
      <c r="C10" s="15">
        <f t="shared" ref="C10:C35" si="1">$D$3</f>
        <v>14500</v>
      </c>
      <c r="D10" s="16">
        <f t="shared" ref="D10:D35" si="2">ROUND(C10/(1+$D$4)^B10,2)</f>
        <v>14500</v>
      </c>
      <c r="E10" s="8"/>
      <c r="F10" s="6"/>
      <c r="G10" s="6"/>
      <c r="H10" s="6"/>
      <c r="I10" s="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6.5" customHeight="1">
      <c r="A11" s="3"/>
      <c r="B11" s="14">
        <v>1.0</v>
      </c>
      <c r="C11" s="15">
        <f t="shared" si="1"/>
        <v>14500</v>
      </c>
      <c r="D11" s="16">
        <f t="shared" si="2"/>
        <v>14023.21</v>
      </c>
      <c r="E11" s="8"/>
      <c r="F11" s="6"/>
      <c r="G11" s="6"/>
      <c r="H11" s="6"/>
      <c r="I11" s="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6.5" customHeight="1">
      <c r="A12" s="3"/>
      <c r="B12" s="14">
        <v>2.0</v>
      </c>
      <c r="C12" s="15">
        <f t="shared" si="1"/>
        <v>14500</v>
      </c>
      <c r="D12" s="16">
        <f t="shared" si="2"/>
        <v>13562.1</v>
      </c>
      <c r="E12" s="6"/>
      <c r="F12" s="6"/>
      <c r="G12" s="6"/>
      <c r="H12" s="6"/>
      <c r="I12" s="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6.5" customHeight="1">
      <c r="A13" s="3"/>
      <c r="B13" s="14">
        <v>3.0</v>
      </c>
      <c r="C13" s="15">
        <f t="shared" si="1"/>
        <v>14500</v>
      </c>
      <c r="D13" s="16">
        <f t="shared" si="2"/>
        <v>13116.15</v>
      </c>
      <c r="E13" s="6"/>
      <c r="F13" s="6"/>
      <c r="G13" s="6"/>
      <c r="H13" s="6"/>
      <c r="I13" s="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6.5" customHeight="1">
      <c r="A14" s="3"/>
      <c r="B14" s="14">
        <v>4.0</v>
      </c>
      <c r="C14" s="15">
        <f t="shared" si="1"/>
        <v>14500</v>
      </c>
      <c r="D14" s="16">
        <f t="shared" si="2"/>
        <v>12684.86</v>
      </c>
      <c r="E14" s="6"/>
      <c r="F14" s="6"/>
      <c r="G14" s="6"/>
      <c r="H14" s="6"/>
      <c r="I14" s="6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6.5" customHeight="1">
      <c r="A15" s="3"/>
      <c r="B15" s="14">
        <v>5.0</v>
      </c>
      <c r="C15" s="15">
        <f t="shared" si="1"/>
        <v>14500</v>
      </c>
      <c r="D15" s="16">
        <f t="shared" si="2"/>
        <v>12267.76</v>
      </c>
      <c r="E15" s="6"/>
      <c r="F15" s="6"/>
      <c r="G15" s="6"/>
      <c r="H15" s="6"/>
      <c r="I15" s="6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6.5" customHeight="1">
      <c r="A16" s="3"/>
      <c r="B16" s="14">
        <v>6.0</v>
      </c>
      <c r="C16" s="15">
        <f t="shared" si="1"/>
        <v>14500</v>
      </c>
      <c r="D16" s="16">
        <f t="shared" si="2"/>
        <v>11864.37</v>
      </c>
      <c r="E16" s="6"/>
      <c r="F16" s="6"/>
      <c r="G16" s="6"/>
      <c r="H16" s="6"/>
      <c r="I16" s="6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6.5" customHeight="1">
      <c r="A17" s="3"/>
      <c r="B17" s="14">
        <v>7.0</v>
      </c>
      <c r="C17" s="15">
        <f t="shared" si="1"/>
        <v>14500</v>
      </c>
      <c r="D17" s="16">
        <f t="shared" si="2"/>
        <v>11474.25</v>
      </c>
      <c r="E17" s="6"/>
      <c r="F17" s="6"/>
      <c r="G17" s="6"/>
      <c r="H17" s="6"/>
      <c r="I17" s="6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6.5" customHeight="1">
      <c r="A18" s="3"/>
      <c r="B18" s="14">
        <v>8.0</v>
      </c>
      <c r="C18" s="15">
        <f t="shared" si="1"/>
        <v>14500</v>
      </c>
      <c r="D18" s="16">
        <f t="shared" si="2"/>
        <v>11096.95</v>
      </c>
      <c r="E18" s="6"/>
      <c r="F18" s="6"/>
      <c r="G18" s="6"/>
      <c r="H18" s="6"/>
      <c r="I18" s="6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6.5" customHeight="1">
      <c r="A19" s="3"/>
      <c r="B19" s="14">
        <v>9.0</v>
      </c>
      <c r="C19" s="15">
        <f t="shared" si="1"/>
        <v>14500</v>
      </c>
      <c r="D19" s="16">
        <f t="shared" si="2"/>
        <v>10732.06</v>
      </c>
      <c r="E19" s="6"/>
      <c r="F19" s="6"/>
      <c r="G19" s="6"/>
      <c r="H19" s="6"/>
      <c r="I19" s="6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6.5" customHeight="1">
      <c r="A20" s="3"/>
      <c r="B20" s="14">
        <v>10.0</v>
      </c>
      <c r="C20" s="15">
        <f t="shared" si="1"/>
        <v>14500</v>
      </c>
      <c r="D20" s="16">
        <f t="shared" si="2"/>
        <v>10379.17</v>
      </c>
      <c r="E20" s="6"/>
      <c r="F20" s="6"/>
      <c r="G20" s="6"/>
      <c r="H20" s="6"/>
      <c r="I20" s="6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6.5" customHeight="1">
      <c r="A21" s="3"/>
      <c r="B21" s="14">
        <v>11.0</v>
      </c>
      <c r="C21" s="15">
        <f t="shared" si="1"/>
        <v>14500</v>
      </c>
      <c r="D21" s="16">
        <f t="shared" si="2"/>
        <v>10037.88</v>
      </c>
      <c r="E21" s="6"/>
      <c r="F21" s="6"/>
      <c r="G21" s="6"/>
      <c r="H21" s="6"/>
      <c r="I21" s="6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6.5" customHeight="1">
      <c r="A22" s="3"/>
      <c r="B22" s="14">
        <v>12.0</v>
      </c>
      <c r="C22" s="15">
        <f t="shared" si="1"/>
        <v>14500</v>
      </c>
      <c r="D22" s="16">
        <f t="shared" si="2"/>
        <v>9707.82</v>
      </c>
      <c r="E22" s="6"/>
      <c r="F22" s="6"/>
      <c r="G22" s="6"/>
      <c r="H22" s="6"/>
      <c r="I22" s="6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6.5" customHeight="1">
      <c r="A23" s="3"/>
      <c r="B23" s="14">
        <v>13.0</v>
      </c>
      <c r="C23" s="15">
        <f t="shared" si="1"/>
        <v>14500</v>
      </c>
      <c r="D23" s="16">
        <f t="shared" si="2"/>
        <v>9388.6</v>
      </c>
      <c r="E23" s="6"/>
      <c r="F23" s="6"/>
      <c r="G23" s="6"/>
      <c r="H23" s="6"/>
      <c r="I23" s="6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6.5" customHeight="1">
      <c r="A24" s="3"/>
      <c r="B24" s="14">
        <v>14.0</v>
      </c>
      <c r="C24" s="15">
        <f t="shared" si="1"/>
        <v>14500</v>
      </c>
      <c r="D24" s="16">
        <f t="shared" si="2"/>
        <v>9079.89</v>
      </c>
      <c r="E24" s="6"/>
      <c r="F24" s="6"/>
      <c r="G24" s="6"/>
      <c r="H24" s="6"/>
      <c r="I24" s="6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6.5" customHeight="1">
      <c r="A25" s="3"/>
      <c r="B25" s="14">
        <v>15.0</v>
      </c>
      <c r="C25" s="15">
        <f t="shared" si="1"/>
        <v>14500</v>
      </c>
      <c r="D25" s="16">
        <f t="shared" si="2"/>
        <v>8781.32</v>
      </c>
      <c r="E25" s="6"/>
      <c r="F25" s="6"/>
      <c r="G25" s="6"/>
      <c r="H25" s="6"/>
      <c r="I25" s="6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6.5" customHeight="1">
      <c r="A26" s="3"/>
      <c r="B26" s="14">
        <v>16.0</v>
      </c>
      <c r="C26" s="15">
        <f t="shared" si="1"/>
        <v>14500</v>
      </c>
      <c r="D26" s="16">
        <f t="shared" si="2"/>
        <v>8492.57</v>
      </c>
      <c r="E26" s="6"/>
      <c r="F26" s="6"/>
      <c r="G26" s="6"/>
      <c r="H26" s="6"/>
      <c r="I26" s="6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6.5" customHeight="1">
      <c r="A27" s="3"/>
      <c r="B27" s="14">
        <v>17.0</v>
      </c>
      <c r="C27" s="15">
        <f t="shared" si="1"/>
        <v>14500</v>
      </c>
      <c r="D27" s="16">
        <f t="shared" si="2"/>
        <v>8213.32</v>
      </c>
      <c r="E27" s="6"/>
      <c r="F27" s="6"/>
      <c r="G27" s="6"/>
      <c r="H27" s="6"/>
      <c r="I27" s="6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6.5" customHeight="1">
      <c r="A28" s="3"/>
      <c r="B28" s="14">
        <v>18.0</v>
      </c>
      <c r="C28" s="15">
        <f t="shared" si="1"/>
        <v>14500</v>
      </c>
      <c r="D28" s="16">
        <f t="shared" si="2"/>
        <v>7943.25</v>
      </c>
      <c r="E28" s="6"/>
      <c r="F28" s="6"/>
      <c r="G28" s="6"/>
      <c r="H28" s="6"/>
      <c r="I28" s="6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6.5" customHeight="1">
      <c r="A29" s="3"/>
      <c r="B29" s="14">
        <v>19.0</v>
      </c>
      <c r="C29" s="15">
        <f t="shared" si="1"/>
        <v>14500</v>
      </c>
      <c r="D29" s="16">
        <f t="shared" si="2"/>
        <v>7682.06</v>
      </c>
      <c r="E29" s="6"/>
      <c r="F29" s="6"/>
      <c r="G29" s="6"/>
      <c r="H29" s="6"/>
      <c r="I29" s="6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6.5" customHeight="1">
      <c r="A30" s="3"/>
      <c r="B30" s="14">
        <v>20.0</v>
      </c>
      <c r="C30" s="15">
        <f t="shared" si="1"/>
        <v>14500</v>
      </c>
      <c r="D30" s="16">
        <f t="shared" si="2"/>
        <v>7429.46</v>
      </c>
      <c r="E30" s="6"/>
      <c r="F30" s="6"/>
      <c r="G30" s="6"/>
      <c r="H30" s="6"/>
      <c r="I30" s="6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6.5" customHeight="1">
      <c r="A31" s="3"/>
      <c r="B31" s="14">
        <v>21.0</v>
      </c>
      <c r="C31" s="15">
        <f t="shared" si="1"/>
        <v>14500</v>
      </c>
      <c r="D31" s="16">
        <f t="shared" si="2"/>
        <v>7185.16</v>
      </c>
      <c r="E31" s="6"/>
      <c r="F31" s="6"/>
      <c r="G31" s="6"/>
      <c r="H31" s="6"/>
      <c r="I31" s="6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6.5" customHeight="1">
      <c r="A32" s="3"/>
      <c r="B32" s="14">
        <v>22.0</v>
      </c>
      <c r="C32" s="15">
        <f t="shared" si="1"/>
        <v>14500</v>
      </c>
      <c r="D32" s="16">
        <f t="shared" si="2"/>
        <v>6948.9</v>
      </c>
      <c r="E32" s="6"/>
      <c r="F32" s="6"/>
      <c r="G32" s="6"/>
      <c r="H32" s="6"/>
      <c r="I32" s="6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6.5" customHeight="1">
      <c r="A33" s="3"/>
      <c r="B33" s="14">
        <v>23.0</v>
      </c>
      <c r="C33" s="15">
        <f t="shared" si="1"/>
        <v>14500</v>
      </c>
      <c r="D33" s="16">
        <f t="shared" si="2"/>
        <v>6720.41</v>
      </c>
      <c r="E33" s="6"/>
      <c r="F33" s="6"/>
      <c r="G33" s="6"/>
      <c r="H33" s="6"/>
      <c r="I33" s="6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6.5" customHeight="1">
      <c r="A34" s="3"/>
      <c r="B34" s="14">
        <v>24.0</v>
      </c>
      <c r="C34" s="15">
        <f t="shared" si="1"/>
        <v>14500</v>
      </c>
      <c r="D34" s="16">
        <f t="shared" si="2"/>
        <v>6499.43</v>
      </c>
      <c r="E34" s="6"/>
      <c r="F34" s="6"/>
      <c r="G34" s="6"/>
      <c r="H34" s="6"/>
      <c r="I34" s="6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6.5" customHeight="1">
      <c r="A35" s="3"/>
      <c r="B35" s="17">
        <v>25.0</v>
      </c>
      <c r="C35" s="18">
        <f t="shared" si="1"/>
        <v>14500</v>
      </c>
      <c r="D35" s="19">
        <f t="shared" si="2"/>
        <v>6285.71</v>
      </c>
      <c r="E35" s="6"/>
      <c r="F35" s="6"/>
      <c r="G35" s="6"/>
      <c r="H35" s="6"/>
      <c r="I35" s="6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6.5" customHeight="1">
      <c r="A36" s="3"/>
      <c r="B36" s="6"/>
      <c r="C36" s="6"/>
      <c r="D36" s="6"/>
      <c r="E36" s="6"/>
      <c r="F36" s="6"/>
      <c r="G36" s="6"/>
      <c r="H36" s="6"/>
      <c r="I36" s="6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6.5" customHeight="1">
      <c r="A37" s="3"/>
      <c r="B37" s="6"/>
      <c r="C37" s="6"/>
      <c r="D37" s="6"/>
      <c r="E37" s="6"/>
      <c r="F37" s="6"/>
      <c r="G37" s="6"/>
      <c r="H37" s="6"/>
      <c r="I37" s="6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6.5" customHeight="1">
      <c r="A38" s="3"/>
      <c r="B38" s="6"/>
      <c r="C38" s="6"/>
      <c r="D38" s="6"/>
      <c r="E38" s="6"/>
      <c r="F38" s="6"/>
      <c r="G38" s="6"/>
      <c r="H38" s="6"/>
      <c r="I38" s="6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6.5" customHeight="1">
      <c r="A39" s="3"/>
      <c r="B39" s="6"/>
      <c r="C39" s="6"/>
      <c r="D39" s="6"/>
      <c r="E39" s="6"/>
      <c r="F39" s="6"/>
      <c r="G39" s="6"/>
      <c r="H39" s="6"/>
      <c r="I39" s="6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6.5" customHeight="1">
      <c r="A40" s="3"/>
      <c r="B40" s="6"/>
      <c r="C40" s="6"/>
      <c r="D40" s="6"/>
      <c r="E40" s="6"/>
      <c r="F40" s="6"/>
      <c r="G40" s="6"/>
      <c r="H40" s="6"/>
      <c r="I40" s="6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6.5" customHeight="1">
      <c r="A41" s="3"/>
      <c r="B41" s="6"/>
      <c r="C41" s="6"/>
      <c r="D41" s="6"/>
      <c r="E41" s="6"/>
      <c r="F41" s="6"/>
      <c r="G41" s="6"/>
      <c r="H41" s="6"/>
      <c r="I41" s="6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6.5" customHeight="1">
      <c r="A42" s="3"/>
      <c r="B42" s="6"/>
      <c r="C42" s="6"/>
      <c r="D42" s="6"/>
      <c r="E42" s="6"/>
      <c r="F42" s="6"/>
      <c r="G42" s="6"/>
      <c r="H42" s="6"/>
      <c r="I42" s="6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6.5" customHeight="1">
      <c r="A43" s="3"/>
      <c r="B43" s="6"/>
      <c r="C43" s="6"/>
      <c r="D43" s="6"/>
      <c r="E43" s="6"/>
      <c r="F43" s="6"/>
      <c r="G43" s="6"/>
      <c r="H43" s="6"/>
      <c r="I43" s="6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6.5" customHeight="1">
      <c r="A44" s="3"/>
      <c r="B44" s="6"/>
      <c r="C44" s="6"/>
      <c r="D44" s="6"/>
      <c r="E44" s="6"/>
      <c r="F44" s="6"/>
      <c r="G44" s="6"/>
      <c r="H44" s="6"/>
      <c r="I44" s="6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6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6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6.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6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6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6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6.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6.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6.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6.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6.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6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6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6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6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6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6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6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6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6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6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6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6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6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6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6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6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6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6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6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6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6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6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6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6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6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6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6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6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6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6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6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6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6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6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6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6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6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6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6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6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6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6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6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6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6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6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6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6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6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6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6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6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6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6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6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6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6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6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6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6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6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6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6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6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6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6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6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6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6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6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6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6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6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6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6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6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6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6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6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6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6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6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6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6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6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6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6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6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6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6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6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6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6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6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6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6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6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6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6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6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6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6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6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6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6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6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6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6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6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6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6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6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6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6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6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6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6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6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6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6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6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6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6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6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6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6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6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6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6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6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6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6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6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6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6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6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6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6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6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6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6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6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6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6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6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6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6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6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6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6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6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6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6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6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6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6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6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6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6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6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6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6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6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6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6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6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6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6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6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6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6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6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6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6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6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6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6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6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6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6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6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6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6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6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6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6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6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6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6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6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6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6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6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6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6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6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6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6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6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6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6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6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6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6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6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6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6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6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6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6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6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6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6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6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6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6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6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6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6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6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6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6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6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6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6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6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6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6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6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6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6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6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6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6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6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6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6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6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6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6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6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6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6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6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6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6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6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6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6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6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6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6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6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6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6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6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6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6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6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6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6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6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6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6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6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6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6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6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6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6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6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6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6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6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6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6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6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6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6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6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6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6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6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6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6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6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6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6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6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6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6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6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6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6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6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6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6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6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6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6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6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6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6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6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6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6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6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6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6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6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6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6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6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6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6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6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6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6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6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6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6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6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6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6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6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6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6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6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6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6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6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6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6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6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6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6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6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6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6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6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6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6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6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6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6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6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6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6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6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6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6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6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6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6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6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6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6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6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6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6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6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6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6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6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6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6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6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6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6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6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6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6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6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6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6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6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6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6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6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6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6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6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6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6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6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6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6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6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6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6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6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6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6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6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6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6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6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6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6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6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6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6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6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6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6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6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6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6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6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6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6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6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6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6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6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6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6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6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6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6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6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6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6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6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6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6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6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6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6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6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6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6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6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6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6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6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6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6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6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6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6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6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6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6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6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6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6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6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6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6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6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6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6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6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6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6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6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6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6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6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6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6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6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6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6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6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6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6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6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6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6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6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6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6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6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6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6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6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6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6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6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6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6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6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6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6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6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6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6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6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6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6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6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6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6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6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6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6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6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6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6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6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6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6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6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6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6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6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6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6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6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6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6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6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6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6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6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6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6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6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6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6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6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6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6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6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6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6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6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6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6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6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6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6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6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6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6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6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6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6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6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6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6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6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6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6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6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6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6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6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6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6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6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6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6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6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6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6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6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6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6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6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6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6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6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6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6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6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6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6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6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6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6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6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6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6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6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6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6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6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6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6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6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6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6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6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6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6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6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6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6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6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6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6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6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6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6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6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6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6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6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6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6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6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6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6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6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6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6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6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6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6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6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6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6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6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6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6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6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6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6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6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6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6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6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6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6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6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6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6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6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6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6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6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6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6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6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6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6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6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6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6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6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6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6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6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6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6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6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6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6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6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6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6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6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6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6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6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6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6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6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6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6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6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6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6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6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6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6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6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6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6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6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6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6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6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6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6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6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6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6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6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6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6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6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6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6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6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6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6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6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6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6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6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6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6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6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6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6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6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6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6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6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6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6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6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6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6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6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6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6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6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6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6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6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6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6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6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6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6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6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6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6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6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6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6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6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6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6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6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6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6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6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6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6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6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6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6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6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6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6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6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6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6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6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6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6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6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6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6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6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6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6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6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6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6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6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6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6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6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6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6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6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6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6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6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6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6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6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6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6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6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6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6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6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6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6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6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6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6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6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6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6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6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6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6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6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6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6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6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6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6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6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6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6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6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6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6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6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6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6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6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6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6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6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6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6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6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6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6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6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6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6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6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6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6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6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6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6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6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6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6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6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6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6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6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6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6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6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6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6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6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6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6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6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6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6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6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6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6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6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6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6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6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6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6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6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6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6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6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6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6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6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6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6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6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6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6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6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6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6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6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6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6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6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6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6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6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6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6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6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6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6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6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6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6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6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6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6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6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6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6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6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6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6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6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6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6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6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6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6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6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6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6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6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6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6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6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6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6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6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6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6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6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6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6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6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6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6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6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6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6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6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6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6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6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6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6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6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6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6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6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6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6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6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6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6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6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6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6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6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6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6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6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6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6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6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6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6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6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6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6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6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6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6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4" width="18.78"/>
    <col customWidth="1" min="5" max="9" width="11.33"/>
    <col customWidth="1" min="10" max="26" width="10.56"/>
  </cols>
  <sheetData>
    <row r="1" ht="16.5" customHeight="1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6.5" customHeight="1">
      <c r="A2" s="4" t="s">
        <v>22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6.5" customHeight="1">
      <c r="A3" s="3"/>
      <c r="B3" s="3" t="s">
        <v>5</v>
      </c>
      <c r="C3" s="3"/>
      <c r="D3" s="20">
        <f>'Q5(a)'!D7</f>
        <v>188874.05</v>
      </c>
      <c r="E3" s="3"/>
      <c r="F3" s="6"/>
      <c r="G3" s="6"/>
      <c r="H3" s="6"/>
      <c r="I3" s="6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6.5" customHeight="1">
      <c r="A4" s="3"/>
      <c r="B4" s="3" t="s">
        <v>3</v>
      </c>
      <c r="C4" s="3"/>
      <c r="D4" s="22">
        <v>0.0597</v>
      </c>
      <c r="E4" s="3"/>
      <c r="F4" s="6"/>
      <c r="G4" s="6"/>
      <c r="H4" s="6"/>
      <c r="I4" s="6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6.5" customHeight="1">
      <c r="A5" s="3"/>
      <c r="B5" s="6" t="s">
        <v>10</v>
      </c>
      <c r="C5" s="8"/>
      <c r="D5" s="9">
        <v>38.0</v>
      </c>
      <c r="E5" s="3"/>
      <c r="F5" s="6"/>
      <c r="G5" s="6"/>
      <c r="H5" s="6"/>
      <c r="I5" s="6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6.5" customHeight="1">
      <c r="A6" s="3"/>
      <c r="B6" s="6"/>
      <c r="C6" s="8"/>
      <c r="D6" s="8"/>
      <c r="E6" s="3"/>
      <c r="F6" s="6"/>
      <c r="G6" s="6"/>
      <c r="H6" s="6"/>
      <c r="I6" s="6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6.5" customHeight="1">
      <c r="A7" s="3"/>
      <c r="B7" s="6" t="s">
        <v>11</v>
      </c>
      <c r="C7" s="8"/>
      <c r="D7" s="5">
        <v>1400.0</v>
      </c>
      <c r="E7" s="3"/>
      <c r="F7" s="6"/>
      <c r="G7" s="6"/>
      <c r="H7" s="6"/>
      <c r="I7" s="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6.5" customHeight="1">
      <c r="A8" s="3"/>
      <c r="B8" s="6" t="s">
        <v>12</v>
      </c>
      <c r="C8" s="8"/>
      <c r="D8" s="10">
        <f>SUM(D11:D48)</f>
        <v>188925.33</v>
      </c>
      <c r="E8" s="3"/>
      <c r="F8" s="6"/>
      <c r="G8" s="6"/>
      <c r="H8" s="6"/>
      <c r="I8" s="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6.5" customHeight="1">
      <c r="A9" s="3"/>
      <c r="B9" s="6"/>
      <c r="C9" s="8"/>
      <c r="D9" s="6"/>
      <c r="E9" s="8"/>
      <c r="F9" s="6"/>
      <c r="G9" s="6"/>
      <c r="H9" s="6"/>
      <c r="I9" s="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6.5" customHeight="1">
      <c r="A10" s="3"/>
      <c r="B10" s="11" t="s">
        <v>13</v>
      </c>
      <c r="C10" s="12" t="s">
        <v>11</v>
      </c>
      <c r="D10" s="13" t="s">
        <v>14</v>
      </c>
      <c r="E10" s="8"/>
      <c r="F10" s="6"/>
      <c r="G10" s="6"/>
      <c r="H10" s="6"/>
      <c r="I10" s="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6.5" customHeight="1">
      <c r="A11" s="3"/>
      <c r="B11" s="14">
        <v>1.0</v>
      </c>
      <c r="C11" s="15">
        <f t="shared" ref="C11:C48" si="1">$D$7</f>
        <v>1400</v>
      </c>
      <c r="D11" s="16">
        <f t="shared" ref="D11:D48" si="2">ROUND(C11*(1+$D$4)^($D$5-B11),2)</f>
        <v>11964.56</v>
      </c>
      <c r="E11" s="8"/>
      <c r="F11" s="6"/>
      <c r="G11" s="6"/>
      <c r="H11" s="6"/>
      <c r="I11" s="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6.5" customHeight="1">
      <c r="A12" s="3"/>
      <c r="B12" s="14">
        <v>2.0</v>
      </c>
      <c r="C12" s="15">
        <f t="shared" si="1"/>
        <v>1400</v>
      </c>
      <c r="D12" s="16">
        <f t="shared" si="2"/>
        <v>11290.51</v>
      </c>
      <c r="E12" s="6"/>
      <c r="F12" s="6"/>
      <c r="G12" s="6"/>
      <c r="H12" s="6"/>
      <c r="I12" s="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6.5" customHeight="1">
      <c r="A13" s="3"/>
      <c r="B13" s="14">
        <v>3.0</v>
      </c>
      <c r="C13" s="15">
        <f t="shared" si="1"/>
        <v>1400</v>
      </c>
      <c r="D13" s="16">
        <f t="shared" si="2"/>
        <v>10654.44</v>
      </c>
      <c r="E13" s="6"/>
      <c r="F13" s="6"/>
      <c r="G13" s="6"/>
      <c r="H13" s="6"/>
      <c r="I13" s="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6.5" customHeight="1">
      <c r="A14" s="3"/>
      <c r="B14" s="14">
        <v>4.0</v>
      </c>
      <c r="C14" s="15">
        <f t="shared" si="1"/>
        <v>1400</v>
      </c>
      <c r="D14" s="16">
        <f t="shared" si="2"/>
        <v>10054.21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6.5" customHeight="1">
      <c r="A15" s="3"/>
      <c r="B15" s="14">
        <v>5.0</v>
      </c>
      <c r="C15" s="15">
        <f t="shared" si="1"/>
        <v>1400</v>
      </c>
      <c r="D15" s="16">
        <f t="shared" si="2"/>
        <v>9487.79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6.5" customHeight="1">
      <c r="A16" s="3"/>
      <c r="B16" s="14">
        <v>6.0</v>
      </c>
      <c r="C16" s="15">
        <f t="shared" si="1"/>
        <v>1400</v>
      </c>
      <c r="D16" s="16">
        <f t="shared" si="2"/>
        <v>8953.28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6.5" customHeight="1">
      <c r="A17" s="3"/>
      <c r="B17" s="14">
        <v>7.0</v>
      </c>
      <c r="C17" s="15">
        <f t="shared" si="1"/>
        <v>1400</v>
      </c>
      <c r="D17" s="16">
        <f t="shared" si="2"/>
        <v>8448.88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6.5" customHeight="1">
      <c r="A18" s="3"/>
      <c r="B18" s="14">
        <v>8.0</v>
      </c>
      <c r="C18" s="15">
        <f t="shared" si="1"/>
        <v>1400</v>
      </c>
      <c r="D18" s="16">
        <f t="shared" si="2"/>
        <v>7972.9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6.5" customHeight="1">
      <c r="A19" s="3"/>
      <c r="B19" s="14">
        <v>9.0</v>
      </c>
      <c r="C19" s="15">
        <f t="shared" si="1"/>
        <v>1400</v>
      </c>
      <c r="D19" s="16">
        <f t="shared" si="2"/>
        <v>7523.73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6.5" customHeight="1">
      <c r="A20" s="3"/>
      <c r="B20" s="14">
        <v>10.0</v>
      </c>
      <c r="C20" s="15">
        <f t="shared" si="1"/>
        <v>1400</v>
      </c>
      <c r="D20" s="16">
        <f t="shared" si="2"/>
        <v>7099.87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6.5" customHeight="1">
      <c r="A21" s="3"/>
      <c r="B21" s="14">
        <v>11.0</v>
      </c>
      <c r="C21" s="15">
        <f t="shared" si="1"/>
        <v>1400</v>
      </c>
      <c r="D21" s="16">
        <f t="shared" si="2"/>
        <v>6699.88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6.5" customHeight="1">
      <c r="A22" s="3"/>
      <c r="B22" s="14">
        <v>12.0</v>
      </c>
      <c r="C22" s="15">
        <f t="shared" si="1"/>
        <v>1400</v>
      </c>
      <c r="D22" s="16">
        <f t="shared" si="2"/>
        <v>6322.43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6.5" customHeight="1">
      <c r="A23" s="3"/>
      <c r="B23" s="14">
        <v>13.0</v>
      </c>
      <c r="C23" s="15">
        <f t="shared" si="1"/>
        <v>1400</v>
      </c>
      <c r="D23" s="16">
        <f t="shared" si="2"/>
        <v>5966.25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6.5" customHeight="1">
      <c r="A24" s="3"/>
      <c r="B24" s="14">
        <v>14.0</v>
      </c>
      <c r="C24" s="15">
        <f t="shared" si="1"/>
        <v>1400</v>
      </c>
      <c r="D24" s="16">
        <f t="shared" si="2"/>
        <v>5630.13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6.5" customHeight="1">
      <c r="A25" s="3"/>
      <c r="B25" s="14">
        <v>15.0</v>
      </c>
      <c r="C25" s="15">
        <f t="shared" si="1"/>
        <v>1400</v>
      </c>
      <c r="D25" s="16">
        <f t="shared" si="2"/>
        <v>5312.95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6.5" customHeight="1">
      <c r="A26" s="3"/>
      <c r="B26" s="14">
        <v>16.0</v>
      </c>
      <c r="C26" s="15">
        <f t="shared" si="1"/>
        <v>1400</v>
      </c>
      <c r="D26" s="16">
        <f t="shared" si="2"/>
        <v>5013.63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6.5" customHeight="1">
      <c r="A27" s="3"/>
      <c r="B27" s="14">
        <v>17.0</v>
      </c>
      <c r="C27" s="15">
        <f t="shared" si="1"/>
        <v>1400</v>
      </c>
      <c r="D27" s="16">
        <f t="shared" si="2"/>
        <v>4731.18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6.5" customHeight="1">
      <c r="A28" s="3"/>
      <c r="B28" s="14">
        <v>18.0</v>
      </c>
      <c r="C28" s="15">
        <f t="shared" si="1"/>
        <v>1400</v>
      </c>
      <c r="D28" s="16">
        <f t="shared" si="2"/>
        <v>4464.64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6.5" customHeight="1">
      <c r="A29" s="3"/>
      <c r="B29" s="14">
        <v>19.0</v>
      </c>
      <c r="C29" s="15">
        <f t="shared" si="1"/>
        <v>1400</v>
      </c>
      <c r="D29" s="16">
        <f t="shared" si="2"/>
        <v>4213.12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6.5" customHeight="1">
      <c r="A30" s="3"/>
      <c r="B30" s="14">
        <v>20.0</v>
      </c>
      <c r="C30" s="15">
        <f t="shared" si="1"/>
        <v>1400</v>
      </c>
      <c r="D30" s="16">
        <f t="shared" si="2"/>
        <v>3975.77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6.5" customHeight="1">
      <c r="A31" s="3"/>
      <c r="B31" s="14">
        <v>21.0</v>
      </c>
      <c r="C31" s="15">
        <f t="shared" si="1"/>
        <v>1400</v>
      </c>
      <c r="D31" s="16">
        <f t="shared" si="2"/>
        <v>3751.78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6.5" customHeight="1">
      <c r="A32" s="3"/>
      <c r="B32" s="14">
        <v>22.0</v>
      </c>
      <c r="C32" s="15">
        <f t="shared" si="1"/>
        <v>1400</v>
      </c>
      <c r="D32" s="16">
        <f t="shared" si="2"/>
        <v>3540.42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6.5" customHeight="1">
      <c r="A33" s="3"/>
      <c r="B33" s="14">
        <v>23.0</v>
      </c>
      <c r="C33" s="15">
        <f t="shared" si="1"/>
        <v>1400</v>
      </c>
      <c r="D33" s="16">
        <f t="shared" si="2"/>
        <v>3340.97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6.5" customHeight="1">
      <c r="A34" s="3"/>
      <c r="B34" s="14">
        <v>24.0</v>
      </c>
      <c r="C34" s="15">
        <f t="shared" si="1"/>
        <v>1400</v>
      </c>
      <c r="D34" s="16">
        <f t="shared" si="2"/>
        <v>3152.75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6.5" customHeight="1">
      <c r="A35" s="3"/>
      <c r="B35" s="14">
        <v>25.0</v>
      </c>
      <c r="C35" s="15">
        <f t="shared" si="1"/>
        <v>1400</v>
      </c>
      <c r="D35" s="16">
        <f t="shared" si="2"/>
        <v>2975.13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6.5" customHeight="1">
      <c r="A36" s="3"/>
      <c r="B36" s="14">
        <v>26.0</v>
      </c>
      <c r="C36" s="15">
        <f t="shared" si="1"/>
        <v>1400</v>
      </c>
      <c r="D36" s="16">
        <f t="shared" si="2"/>
        <v>2807.52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6.5" customHeight="1">
      <c r="A37" s="3"/>
      <c r="B37" s="14">
        <v>27.0</v>
      </c>
      <c r="C37" s="15">
        <f t="shared" si="1"/>
        <v>1400</v>
      </c>
      <c r="D37" s="16">
        <f t="shared" si="2"/>
        <v>2649.36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6.5" customHeight="1">
      <c r="A38" s="3"/>
      <c r="B38" s="14">
        <v>28.0</v>
      </c>
      <c r="C38" s="15">
        <f t="shared" si="1"/>
        <v>1400</v>
      </c>
      <c r="D38" s="16">
        <f t="shared" si="2"/>
        <v>2500.1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6.5" customHeight="1">
      <c r="A39" s="3"/>
      <c r="B39" s="14">
        <v>29.0</v>
      </c>
      <c r="C39" s="15">
        <f t="shared" si="1"/>
        <v>1400</v>
      </c>
      <c r="D39" s="16">
        <f t="shared" si="2"/>
        <v>2359.25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6.5" customHeight="1">
      <c r="A40" s="3"/>
      <c r="B40" s="14">
        <v>30.0</v>
      </c>
      <c r="C40" s="15">
        <f t="shared" si="1"/>
        <v>1400</v>
      </c>
      <c r="D40" s="16">
        <f t="shared" si="2"/>
        <v>2226.34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6.5" customHeight="1">
      <c r="A41" s="3"/>
      <c r="B41" s="14">
        <v>31.0</v>
      </c>
      <c r="C41" s="15">
        <f t="shared" si="1"/>
        <v>1400</v>
      </c>
      <c r="D41" s="16">
        <f t="shared" si="2"/>
        <v>2100.92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6.5" customHeight="1">
      <c r="A42" s="3"/>
      <c r="B42" s="14">
        <v>32.0</v>
      </c>
      <c r="C42" s="15">
        <f t="shared" si="1"/>
        <v>1400</v>
      </c>
      <c r="D42" s="16">
        <f t="shared" si="2"/>
        <v>1982.56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6.5" customHeight="1">
      <c r="A43" s="3"/>
      <c r="B43" s="14">
        <v>33.0</v>
      </c>
      <c r="C43" s="15">
        <f t="shared" si="1"/>
        <v>1400</v>
      </c>
      <c r="D43" s="16">
        <f t="shared" si="2"/>
        <v>1870.87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6.5" customHeight="1">
      <c r="A44" s="3"/>
      <c r="B44" s="14">
        <v>34.0</v>
      </c>
      <c r="C44" s="15">
        <f t="shared" si="1"/>
        <v>1400</v>
      </c>
      <c r="D44" s="16">
        <f t="shared" si="2"/>
        <v>1765.47</v>
      </c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6.5" customHeight="1">
      <c r="A45" s="3"/>
      <c r="B45" s="14">
        <v>35.0</v>
      </c>
      <c r="C45" s="15">
        <f t="shared" si="1"/>
        <v>1400</v>
      </c>
      <c r="D45" s="16">
        <f t="shared" si="2"/>
        <v>1666.01</v>
      </c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6.5" customHeight="1">
      <c r="A46" s="3"/>
      <c r="B46" s="14">
        <v>36.0</v>
      </c>
      <c r="C46" s="15">
        <f t="shared" si="1"/>
        <v>1400</v>
      </c>
      <c r="D46" s="16">
        <f t="shared" si="2"/>
        <v>1572.15</v>
      </c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6.5" customHeight="1">
      <c r="A47" s="3"/>
      <c r="B47" s="14">
        <v>37.0</v>
      </c>
      <c r="C47" s="15">
        <f t="shared" si="1"/>
        <v>1400</v>
      </c>
      <c r="D47" s="16">
        <f t="shared" si="2"/>
        <v>1483.58</v>
      </c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6.5" customHeight="1">
      <c r="A48" s="3"/>
      <c r="B48" s="17">
        <v>38.0</v>
      </c>
      <c r="C48" s="18">
        <f t="shared" si="1"/>
        <v>1400</v>
      </c>
      <c r="D48" s="19">
        <f t="shared" si="2"/>
        <v>1400</v>
      </c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6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6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6.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6.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6.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6.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6.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6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6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6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6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6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6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6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6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6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6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6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6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6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6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6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6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6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6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6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6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6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6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6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6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6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6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6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6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6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6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6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6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6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6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6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6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6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6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6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6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6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6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6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6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6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6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6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6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6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6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6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6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6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6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6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6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6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6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6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6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6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6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6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6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6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6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6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6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6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6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6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6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6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6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6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6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6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6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6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6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6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6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6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6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6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6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6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6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6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6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6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6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6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6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6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6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6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6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6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6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6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6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6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6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6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6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6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6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6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6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6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6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6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6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6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6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6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6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6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6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6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6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6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6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6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6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6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6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6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6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6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6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6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6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6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6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6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6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6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6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6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6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6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6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6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6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6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6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6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6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6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6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6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6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6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6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6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6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6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6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6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6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6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6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6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6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6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6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6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6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6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6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6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6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6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6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6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6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6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6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6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6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6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6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6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6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6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6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6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6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6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6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6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6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6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6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6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6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6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6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6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6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6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6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6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6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6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6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6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6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6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6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6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6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6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6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6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6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6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6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6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6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6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6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6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6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6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6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6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6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6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6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6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6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6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6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6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6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6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6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6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6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6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6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6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6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6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6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6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6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6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6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6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6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6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6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6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6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6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6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6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6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6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6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6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6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6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6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6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6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6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6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6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6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6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6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6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6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6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6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6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6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6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6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6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6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6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6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6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6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6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6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6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6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6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6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6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6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6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6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6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6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6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6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6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6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6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6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6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6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6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6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6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6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6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6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6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6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6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6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6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6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6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6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6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6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6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6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6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6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6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6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6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6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6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6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6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6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6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6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6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6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6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6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6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6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6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6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6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6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6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6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6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6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6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6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6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6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6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6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6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6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6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6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6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6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6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6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6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6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6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6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6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6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6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6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6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6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6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6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6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6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6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6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6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6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6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6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6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6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6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6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6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6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6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6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6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6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6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6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6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6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6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6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6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6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6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6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6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6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6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6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6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6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6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6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6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6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6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6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6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6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6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6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6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6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6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6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6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6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6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6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6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6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6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6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6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6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6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6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6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6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6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6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6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6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6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6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6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6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6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6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6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6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6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6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6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6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6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6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6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6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6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6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6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6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6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6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6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6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6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6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6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6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6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6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6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6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6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6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6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6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6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6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6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6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6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6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6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6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6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6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6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6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6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6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6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6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6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6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6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6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6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6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6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6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6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6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6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6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6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6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6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6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6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6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6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6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6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6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6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6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6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6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6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6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6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6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6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6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6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6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6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6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6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6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6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6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6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6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6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6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6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6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6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6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6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6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6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6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6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6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6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6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6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6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6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6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6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6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6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6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6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6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6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6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6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6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6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6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6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6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6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6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6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6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6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6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6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6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6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6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6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6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6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6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6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6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6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6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6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6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6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6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6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6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6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6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6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6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6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6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6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6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6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6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6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6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6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6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6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6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6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6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6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6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6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6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6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6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6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6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6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6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6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6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6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6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6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6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6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6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6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6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6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6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6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6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6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6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6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6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6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6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6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6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6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6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6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6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6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6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6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6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6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6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6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6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6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6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6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6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6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6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6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6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6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6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6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6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6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6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6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6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6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6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6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6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6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6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6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6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6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6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6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6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6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6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6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6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6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6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6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6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6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6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6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6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6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6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6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6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6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6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6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6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6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6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6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6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6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6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6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6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6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6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6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6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6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6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6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6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6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6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6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6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6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6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6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6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6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6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6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6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6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6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6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6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6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6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6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6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6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6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6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6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6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6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6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6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6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6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6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6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6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6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6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6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6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6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6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6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6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6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6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6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6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6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6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6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6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6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6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6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6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6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6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6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6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6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6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6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6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6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6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6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6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6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6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6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6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6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6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6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6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6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6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6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6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6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6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6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6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6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6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6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6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6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6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6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6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6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6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6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6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6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6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6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6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6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6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6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6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6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6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6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6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6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6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6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6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6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6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6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6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6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6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6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6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6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6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6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6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6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6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6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6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6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6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6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6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6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6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6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6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6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6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6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6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6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6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6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6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6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6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6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6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6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6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6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6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6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6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6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6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6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6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6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6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6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6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6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6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6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6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6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6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6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6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6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6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6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6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6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6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6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6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6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6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6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6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6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6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6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6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6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6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6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6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6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6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6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6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6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6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6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6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6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6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6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6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6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6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6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6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6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6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6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6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6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6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6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6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6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6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6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6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6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6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6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6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6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6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6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6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4" width="18.78"/>
    <col customWidth="1" min="5" max="9" width="11.33"/>
    <col customWidth="1" min="10" max="26" width="10.56"/>
  </cols>
  <sheetData>
    <row r="1" ht="16.5" customHeight="1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6.5" customHeight="1">
      <c r="A2" s="4" t="s">
        <v>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6.5" customHeight="1">
      <c r="A3" s="3"/>
      <c r="B3" s="3" t="s">
        <v>5</v>
      </c>
      <c r="C3" s="3"/>
      <c r="D3" s="20">
        <f>'Q1(a)'!D7</f>
        <v>256096.66</v>
      </c>
      <c r="E3" s="3"/>
      <c r="F3" s="6"/>
      <c r="G3" s="6"/>
      <c r="H3" s="6"/>
      <c r="I3" s="6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6.5" customHeight="1">
      <c r="A4" s="3"/>
      <c r="B4" s="3" t="s">
        <v>3</v>
      </c>
      <c r="C4" s="3"/>
      <c r="D4" s="7">
        <v>0.042</v>
      </c>
      <c r="E4" s="3"/>
      <c r="F4" s="6"/>
      <c r="G4" s="6"/>
      <c r="H4" s="6"/>
      <c r="I4" s="6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6.5" customHeight="1">
      <c r="A5" s="3"/>
      <c r="B5" s="6" t="s">
        <v>10</v>
      </c>
      <c r="C5" s="8"/>
      <c r="D5" s="9">
        <v>35.0</v>
      </c>
      <c r="E5" s="3"/>
      <c r="F5" s="6"/>
      <c r="G5" s="6"/>
      <c r="H5" s="6"/>
      <c r="I5" s="6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6.5" customHeight="1">
      <c r="A6" s="3"/>
      <c r="B6" s="6"/>
      <c r="C6" s="8"/>
      <c r="D6" s="8"/>
      <c r="E6" s="3"/>
      <c r="F6" s="6"/>
      <c r="G6" s="6"/>
      <c r="H6" s="6"/>
      <c r="I6" s="6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6.5" customHeight="1">
      <c r="A7" s="3"/>
      <c r="B7" s="6" t="s">
        <v>11</v>
      </c>
      <c r="C7" s="8"/>
      <c r="D7" s="10">
        <v>3339.81</v>
      </c>
      <c r="E7" s="3"/>
      <c r="F7" s="6"/>
      <c r="G7" s="6"/>
      <c r="H7" s="6"/>
      <c r="I7" s="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6.5" customHeight="1">
      <c r="A8" s="3"/>
      <c r="B8" s="6" t="s">
        <v>12</v>
      </c>
      <c r="C8" s="8"/>
      <c r="D8" s="10">
        <f>SUM(D11:D45)</f>
        <v>256096.71</v>
      </c>
      <c r="E8" s="3"/>
      <c r="F8" s="6"/>
      <c r="G8" s="6"/>
      <c r="H8" s="6"/>
      <c r="I8" s="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6.5" customHeight="1">
      <c r="A9" s="3"/>
      <c r="B9" s="6"/>
      <c r="C9" s="8"/>
      <c r="D9" s="6"/>
      <c r="E9" s="8"/>
      <c r="F9" s="6"/>
      <c r="G9" s="6"/>
      <c r="H9" s="6"/>
      <c r="I9" s="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6.5" customHeight="1">
      <c r="A10" s="3"/>
      <c r="B10" s="11" t="s">
        <v>13</v>
      </c>
      <c r="C10" s="12" t="s">
        <v>11</v>
      </c>
      <c r="D10" s="13" t="s">
        <v>14</v>
      </c>
      <c r="E10" s="8"/>
      <c r="F10" s="6"/>
      <c r="G10" s="6"/>
      <c r="H10" s="6"/>
      <c r="I10" s="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6.5" customHeight="1">
      <c r="A11" s="3"/>
      <c r="B11" s="14">
        <v>1.0</v>
      </c>
      <c r="C11" s="15">
        <f t="shared" ref="C11:C45" si="1">$D$7</f>
        <v>3339.81</v>
      </c>
      <c r="D11" s="16">
        <f t="shared" ref="D11:D45" si="2">ROUND(C11*(1+$D$4)^($D$5-B11),2)</f>
        <v>13527.71</v>
      </c>
      <c r="E11" s="8"/>
      <c r="F11" s="6"/>
      <c r="G11" s="6"/>
      <c r="H11" s="6"/>
      <c r="I11" s="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6.5" customHeight="1">
      <c r="A12" s="3"/>
      <c r="B12" s="14">
        <v>2.0</v>
      </c>
      <c r="C12" s="15">
        <f t="shared" si="1"/>
        <v>3339.81</v>
      </c>
      <c r="D12" s="16">
        <f t="shared" si="2"/>
        <v>12982.44</v>
      </c>
      <c r="E12" s="6"/>
      <c r="F12" s="6"/>
      <c r="G12" s="6"/>
      <c r="H12" s="6"/>
      <c r="I12" s="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6.5" customHeight="1">
      <c r="A13" s="3"/>
      <c r="B13" s="14">
        <v>3.0</v>
      </c>
      <c r="C13" s="15">
        <f t="shared" si="1"/>
        <v>3339.81</v>
      </c>
      <c r="D13" s="16">
        <f t="shared" si="2"/>
        <v>12459.16</v>
      </c>
      <c r="E13" s="6"/>
      <c r="F13" s="6"/>
      <c r="G13" s="6"/>
      <c r="H13" s="6"/>
      <c r="I13" s="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6.5" customHeight="1">
      <c r="A14" s="3"/>
      <c r="B14" s="14">
        <v>4.0</v>
      </c>
      <c r="C14" s="15">
        <f t="shared" si="1"/>
        <v>3339.81</v>
      </c>
      <c r="D14" s="16">
        <f t="shared" si="2"/>
        <v>11956.97</v>
      </c>
      <c r="E14" s="6"/>
      <c r="F14" s="6"/>
      <c r="G14" s="6"/>
      <c r="H14" s="6"/>
      <c r="I14" s="6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6.5" customHeight="1">
      <c r="A15" s="3"/>
      <c r="B15" s="14">
        <v>5.0</v>
      </c>
      <c r="C15" s="15">
        <f t="shared" si="1"/>
        <v>3339.81</v>
      </c>
      <c r="D15" s="16">
        <f t="shared" si="2"/>
        <v>11475.02</v>
      </c>
      <c r="E15" s="6"/>
      <c r="F15" s="6"/>
      <c r="G15" s="6"/>
      <c r="H15" s="6"/>
      <c r="I15" s="6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6.5" customHeight="1">
      <c r="A16" s="3"/>
      <c r="B16" s="14">
        <v>6.0</v>
      </c>
      <c r="C16" s="15">
        <f t="shared" si="1"/>
        <v>3339.81</v>
      </c>
      <c r="D16" s="16">
        <f t="shared" si="2"/>
        <v>11012.49</v>
      </c>
      <c r="E16" s="6"/>
      <c r="F16" s="6"/>
      <c r="G16" s="6"/>
      <c r="H16" s="6"/>
      <c r="I16" s="6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6.5" customHeight="1">
      <c r="A17" s="3"/>
      <c r="B17" s="14">
        <v>7.0</v>
      </c>
      <c r="C17" s="15">
        <f t="shared" si="1"/>
        <v>3339.81</v>
      </c>
      <c r="D17" s="16">
        <f t="shared" si="2"/>
        <v>10568.61</v>
      </c>
      <c r="E17" s="6"/>
      <c r="F17" s="6"/>
      <c r="G17" s="6"/>
      <c r="H17" s="6"/>
      <c r="I17" s="6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6.5" customHeight="1">
      <c r="A18" s="3"/>
      <c r="B18" s="14">
        <v>8.0</v>
      </c>
      <c r="C18" s="15">
        <f t="shared" si="1"/>
        <v>3339.81</v>
      </c>
      <c r="D18" s="16">
        <f t="shared" si="2"/>
        <v>10142.62</v>
      </c>
      <c r="E18" s="6"/>
      <c r="F18" s="6"/>
      <c r="G18" s="6"/>
      <c r="H18" s="6"/>
      <c r="I18" s="6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6.5" customHeight="1">
      <c r="A19" s="3"/>
      <c r="B19" s="14">
        <v>9.0</v>
      </c>
      <c r="C19" s="15">
        <f t="shared" si="1"/>
        <v>3339.81</v>
      </c>
      <c r="D19" s="16">
        <f t="shared" si="2"/>
        <v>9733.8</v>
      </c>
      <c r="E19" s="6"/>
      <c r="F19" s="6"/>
      <c r="G19" s="6"/>
      <c r="H19" s="6"/>
      <c r="I19" s="6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6.5" customHeight="1">
      <c r="A20" s="3"/>
      <c r="B20" s="14">
        <v>10.0</v>
      </c>
      <c r="C20" s="15">
        <f t="shared" si="1"/>
        <v>3339.81</v>
      </c>
      <c r="D20" s="16">
        <f t="shared" si="2"/>
        <v>9341.46</v>
      </c>
      <c r="E20" s="6"/>
      <c r="F20" s="6"/>
      <c r="G20" s="6"/>
      <c r="H20" s="6"/>
      <c r="I20" s="6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6.5" customHeight="1">
      <c r="A21" s="3"/>
      <c r="B21" s="14">
        <v>11.0</v>
      </c>
      <c r="C21" s="15">
        <f t="shared" si="1"/>
        <v>3339.81</v>
      </c>
      <c r="D21" s="16">
        <f t="shared" si="2"/>
        <v>8964.93</v>
      </c>
      <c r="E21" s="6"/>
      <c r="F21" s="6"/>
      <c r="G21" s="6"/>
      <c r="H21" s="6"/>
      <c r="I21" s="6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6.5" customHeight="1">
      <c r="A22" s="3"/>
      <c r="B22" s="14">
        <v>12.0</v>
      </c>
      <c r="C22" s="15">
        <f t="shared" si="1"/>
        <v>3339.81</v>
      </c>
      <c r="D22" s="16">
        <f t="shared" si="2"/>
        <v>8603.58</v>
      </c>
      <c r="E22" s="6"/>
      <c r="F22" s="6"/>
      <c r="G22" s="6"/>
      <c r="H22" s="6"/>
      <c r="I22" s="6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6.5" customHeight="1">
      <c r="A23" s="3"/>
      <c r="B23" s="14">
        <v>13.0</v>
      </c>
      <c r="C23" s="15">
        <f t="shared" si="1"/>
        <v>3339.81</v>
      </c>
      <c r="D23" s="16">
        <f t="shared" si="2"/>
        <v>8256.8</v>
      </c>
      <c r="E23" s="6"/>
      <c r="F23" s="6"/>
      <c r="G23" s="6"/>
      <c r="H23" s="6"/>
      <c r="I23" s="6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6.5" customHeight="1">
      <c r="A24" s="3"/>
      <c r="B24" s="14">
        <v>14.0</v>
      </c>
      <c r="C24" s="15">
        <f t="shared" si="1"/>
        <v>3339.81</v>
      </c>
      <c r="D24" s="16">
        <f t="shared" si="2"/>
        <v>7923.99</v>
      </c>
      <c r="E24" s="6"/>
      <c r="F24" s="6"/>
      <c r="G24" s="6"/>
      <c r="H24" s="6"/>
      <c r="I24" s="6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6.5" customHeight="1">
      <c r="A25" s="3"/>
      <c r="B25" s="14">
        <v>15.0</v>
      </c>
      <c r="C25" s="15">
        <f t="shared" si="1"/>
        <v>3339.81</v>
      </c>
      <c r="D25" s="16">
        <f t="shared" si="2"/>
        <v>7604.6</v>
      </c>
      <c r="E25" s="6"/>
      <c r="F25" s="6"/>
      <c r="G25" s="6"/>
      <c r="H25" s="6"/>
      <c r="I25" s="6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6.5" customHeight="1">
      <c r="A26" s="3"/>
      <c r="B26" s="14">
        <v>16.0</v>
      </c>
      <c r="C26" s="15">
        <f t="shared" si="1"/>
        <v>3339.81</v>
      </c>
      <c r="D26" s="16">
        <f t="shared" si="2"/>
        <v>7298.08</v>
      </c>
      <c r="E26" s="6"/>
      <c r="F26" s="6"/>
      <c r="G26" s="6"/>
      <c r="H26" s="6"/>
      <c r="I26" s="6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6.5" customHeight="1">
      <c r="A27" s="3"/>
      <c r="B27" s="14">
        <v>17.0</v>
      </c>
      <c r="C27" s="15">
        <f t="shared" si="1"/>
        <v>3339.81</v>
      </c>
      <c r="D27" s="16">
        <f t="shared" si="2"/>
        <v>7003.91</v>
      </c>
      <c r="E27" s="6"/>
      <c r="F27" s="6"/>
      <c r="G27" s="6"/>
      <c r="H27" s="6"/>
      <c r="I27" s="6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6.5" customHeight="1">
      <c r="A28" s="3"/>
      <c r="B28" s="14">
        <v>18.0</v>
      </c>
      <c r="C28" s="15">
        <f t="shared" si="1"/>
        <v>3339.81</v>
      </c>
      <c r="D28" s="16">
        <f t="shared" si="2"/>
        <v>6721.6</v>
      </c>
      <c r="E28" s="6"/>
      <c r="F28" s="6"/>
      <c r="G28" s="6"/>
      <c r="H28" s="6"/>
      <c r="I28" s="6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6.5" customHeight="1">
      <c r="A29" s="3"/>
      <c r="B29" s="14">
        <v>19.0</v>
      </c>
      <c r="C29" s="15">
        <f t="shared" si="1"/>
        <v>3339.81</v>
      </c>
      <c r="D29" s="16">
        <f t="shared" si="2"/>
        <v>6450.68</v>
      </c>
      <c r="E29" s="6"/>
      <c r="F29" s="6"/>
      <c r="G29" s="6"/>
      <c r="H29" s="6"/>
      <c r="I29" s="6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6.5" customHeight="1">
      <c r="A30" s="3"/>
      <c r="B30" s="14">
        <v>20.0</v>
      </c>
      <c r="C30" s="15">
        <f t="shared" si="1"/>
        <v>3339.81</v>
      </c>
      <c r="D30" s="16">
        <f t="shared" si="2"/>
        <v>6190.67</v>
      </c>
      <c r="E30" s="6"/>
      <c r="F30" s="6"/>
      <c r="G30" s="6"/>
      <c r="H30" s="6"/>
      <c r="I30" s="6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6.5" customHeight="1">
      <c r="A31" s="3"/>
      <c r="B31" s="14">
        <v>21.0</v>
      </c>
      <c r="C31" s="15">
        <f t="shared" si="1"/>
        <v>3339.81</v>
      </c>
      <c r="D31" s="16">
        <f t="shared" si="2"/>
        <v>5941.14</v>
      </c>
      <c r="E31" s="6"/>
      <c r="F31" s="6"/>
      <c r="G31" s="6"/>
      <c r="H31" s="6"/>
      <c r="I31" s="6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6.5" customHeight="1">
      <c r="A32" s="3"/>
      <c r="B32" s="14">
        <v>22.0</v>
      </c>
      <c r="C32" s="15">
        <f t="shared" si="1"/>
        <v>3339.81</v>
      </c>
      <c r="D32" s="16">
        <f t="shared" si="2"/>
        <v>5701.67</v>
      </c>
      <c r="E32" s="6"/>
      <c r="F32" s="6"/>
      <c r="G32" s="6"/>
      <c r="H32" s="6"/>
      <c r="I32" s="6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6.5" customHeight="1">
      <c r="A33" s="3"/>
      <c r="B33" s="14">
        <v>23.0</v>
      </c>
      <c r="C33" s="15">
        <f t="shared" si="1"/>
        <v>3339.81</v>
      </c>
      <c r="D33" s="16">
        <f t="shared" si="2"/>
        <v>5471.85</v>
      </c>
      <c r="E33" s="6"/>
      <c r="F33" s="6"/>
      <c r="G33" s="6"/>
      <c r="H33" s="6"/>
      <c r="I33" s="6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6.5" customHeight="1">
      <c r="A34" s="3"/>
      <c r="B34" s="14">
        <v>24.0</v>
      </c>
      <c r="C34" s="15">
        <f t="shared" si="1"/>
        <v>3339.81</v>
      </c>
      <c r="D34" s="16">
        <f t="shared" si="2"/>
        <v>5251.3</v>
      </c>
      <c r="E34" s="6"/>
      <c r="F34" s="6"/>
      <c r="G34" s="6"/>
      <c r="H34" s="6"/>
      <c r="I34" s="6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6.5" customHeight="1">
      <c r="A35" s="3"/>
      <c r="B35" s="14">
        <v>25.0</v>
      </c>
      <c r="C35" s="15">
        <f t="shared" si="1"/>
        <v>3339.81</v>
      </c>
      <c r="D35" s="16">
        <f t="shared" si="2"/>
        <v>5039.63</v>
      </c>
      <c r="E35" s="6"/>
      <c r="F35" s="6"/>
      <c r="G35" s="6"/>
      <c r="H35" s="6"/>
      <c r="I35" s="6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6.5" customHeight="1">
      <c r="A36" s="3"/>
      <c r="B36" s="14">
        <v>26.0</v>
      </c>
      <c r="C36" s="15">
        <f t="shared" si="1"/>
        <v>3339.81</v>
      </c>
      <c r="D36" s="16">
        <f t="shared" si="2"/>
        <v>4836.5</v>
      </c>
      <c r="E36" s="6"/>
      <c r="F36" s="6"/>
      <c r="G36" s="6"/>
      <c r="H36" s="6"/>
      <c r="I36" s="6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6.5" customHeight="1">
      <c r="A37" s="3"/>
      <c r="B37" s="14">
        <v>27.0</v>
      </c>
      <c r="C37" s="15">
        <f t="shared" si="1"/>
        <v>3339.81</v>
      </c>
      <c r="D37" s="16">
        <f t="shared" si="2"/>
        <v>4641.56</v>
      </c>
      <c r="E37" s="6"/>
      <c r="F37" s="6"/>
      <c r="G37" s="6"/>
      <c r="H37" s="6"/>
      <c r="I37" s="6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6.5" customHeight="1">
      <c r="A38" s="3"/>
      <c r="B38" s="14">
        <v>28.0</v>
      </c>
      <c r="C38" s="15">
        <f t="shared" si="1"/>
        <v>3339.81</v>
      </c>
      <c r="D38" s="16">
        <f t="shared" si="2"/>
        <v>4454.47</v>
      </c>
      <c r="E38" s="6"/>
      <c r="F38" s="6"/>
      <c r="G38" s="6"/>
      <c r="H38" s="6"/>
      <c r="I38" s="6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6.5" customHeight="1">
      <c r="A39" s="3"/>
      <c r="B39" s="14">
        <v>29.0</v>
      </c>
      <c r="C39" s="15">
        <f t="shared" si="1"/>
        <v>3339.81</v>
      </c>
      <c r="D39" s="16">
        <f t="shared" si="2"/>
        <v>4274.92</v>
      </c>
      <c r="E39" s="6"/>
      <c r="F39" s="6"/>
      <c r="G39" s="6"/>
      <c r="H39" s="6"/>
      <c r="I39" s="6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6.5" customHeight="1">
      <c r="A40" s="3"/>
      <c r="B40" s="14">
        <v>30.0</v>
      </c>
      <c r="C40" s="15">
        <f t="shared" si="1"/>
        <v>3339.81</v>
      </c>
      <c r="D40" s="16">
        <f t="shared" si="2"/>
        <v>4102.61</v>
      </c>
      <c r="E40" s="6"/>
      <c r="F40" s="6"/>
      <c r="G40" s="6"/>
      <c r="H40" s="6"/>
      <c r="I40" s="6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6.5" customHeight="1">
      <c r="A41" s="3"/>
      <c r="B41" s="14">
        <v>31.0</v>
      </c>
      <c r="C41" s="15">
        <f t="shared" si="1"/>
        <v>3339.81</v>
      </c>
      <c r="D41" s="16">
        <f t="shared" si="2"/>
        <v>3937.25</v>
      </c>
      <c r="E41" s="6"/>
      <c r="F41" s="6"/>
      <c r="G41" s="6"/>
      <c r="H41" s="6"/>
      <c r="I41" s="6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6.5" customHeight="1">
      <c r="A42" s="3"/>
      <c r="B42" s="14">
        <v>32.0</v>
      </c>
      <c r="C42" s="15">
        <f t="shared" si="1"/>
        <v>3339.81</v>
      </c>
      <c r="D42" s="16">
        <f t="shared" si="2"/>
        <v>3778.55</v>
      </c>
      <c r="E42" s="6"/>
      <c r="F42" s="6"/>
      <c r="G42" s="6"/>
      <c r="H42" s="6"/>
      <c r="I42" s="6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6.5" customHeight="1">
      <c r="A43" s="3"/>
      <c r="B43" s="14">
        <v>33.0</v>
      </c>
      <c r="C43" s="15">
        <f t="shared" si="1"/>
        <v>3339.81</v>
      </c>
      <c r="D43" s="16">
        <f t="shared" si="2"/>
        <v>3626.25</v>
      </c>
      <c r="E43" s="6"/>
      <c r="F43" s="6"/>
      <c r="G43" s="6"/>
      <c r="H43" s="6"/>
      <c r="I43" s="6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6.5" customHeight="1">
      <c r="A44" s="3"/>
      <c r="B44" s="14">
        <v>34.0</v>
      </c>
      <c r="C44" s="15">
        <f t="shared" si="1"/>
        <v>3339.81</v>
      </c>
      <c r="D44" s="16">
        <f t="shared" si="2"/>
        <v>3480.08</v>
      </c>
      <c r="E44" s="6"/>
      <c r="F44" s="6"/>
      <c r="G44" s="6"/>
      <c r="H44" s="6"/>
      <c r="I44" s="6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6.5" customHeight="1">
      <c r="A45" s="3"/>
      <c r="B45" s="17">
        <v>35.0</v>
      </c>
      <c r="C45" s="18">
        <f t="shared" si="1"/>
        <v>3339.81</v>
      </c>
      <c r="D45" s="19">
        <f t="shared" si="2"/>
        <v>3339.81</v>
      </c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6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6.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6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6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6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6.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6.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6.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6.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6.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6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6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6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6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6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6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6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6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6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6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6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6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6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6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6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6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6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6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6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6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6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6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6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6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6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6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6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6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6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6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6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6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6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6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6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6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6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6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6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6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6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6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6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6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6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6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6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6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6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6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6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6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6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6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6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6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6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6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6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6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6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6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6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6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6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6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6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6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6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6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6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6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6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6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6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6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6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6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6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6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6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6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6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6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6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6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6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6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6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6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6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6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6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6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6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6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6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6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6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6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6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6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6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6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6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6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6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6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6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6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6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6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6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6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6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6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6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6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6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6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6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6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6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6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6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6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6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6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6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6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6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6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6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6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6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6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6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6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6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6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6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6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6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6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6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6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6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6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6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6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6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6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6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6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6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6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6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6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6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6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6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6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6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6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6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6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6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6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6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6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6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6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6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6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6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6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6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6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6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6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6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6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6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6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6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6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6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6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6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6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6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6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6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6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6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6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6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6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6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6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6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6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6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6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6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6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6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6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6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6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6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6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6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6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6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6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6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6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6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6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6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6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6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6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6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6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6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6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6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6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6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6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6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6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6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6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6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6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6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6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6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6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6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6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6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6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6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6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6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6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6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6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6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6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6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6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6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6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6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6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6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6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6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6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6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6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6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6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6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6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6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6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6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6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6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6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6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6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6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6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6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6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6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6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6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6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6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6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6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6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6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6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6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6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6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6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6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6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6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6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6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6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6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6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6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6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6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6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6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6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6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6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6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6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6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6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6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6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6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6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6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6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6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6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6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6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6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6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6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6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6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6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6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6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6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6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6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6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6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6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6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6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6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6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6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6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6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6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6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6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6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6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6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6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6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6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6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6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6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6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6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6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6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6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6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6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6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6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6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6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6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6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6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6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6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6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6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6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6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6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6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6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6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6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6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6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6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6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6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6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6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6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6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6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6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6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6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6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6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6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6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6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6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6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6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6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6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6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6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6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6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6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6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6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6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6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6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6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6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6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6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6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6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6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6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6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6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6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6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6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6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6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6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6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6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6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6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6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6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6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6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6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6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6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6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6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6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6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6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6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6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6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6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6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6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6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6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6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6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6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6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6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6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6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6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6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6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6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6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6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6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6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6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6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6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6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6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6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6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6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6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6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6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6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6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6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6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6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6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6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6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6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6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6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6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6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6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6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6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6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6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6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6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6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6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6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6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6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6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6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6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6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6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6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6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6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6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6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6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6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6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6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6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6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6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6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6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6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6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6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6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6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6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6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6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6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6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6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6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6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6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6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6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6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6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6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6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6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6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6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6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6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6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6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6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6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6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6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6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6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6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6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6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6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6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6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6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6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6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6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6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6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6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6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6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6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6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6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6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6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6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6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6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6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6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6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6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6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6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6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6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6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6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6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6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6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6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6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6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6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6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6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6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6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6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6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6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6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6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6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6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6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6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6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6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6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6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6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6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6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6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6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6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6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6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6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6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6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6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6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6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6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6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6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6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6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6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6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6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6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6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6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6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6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6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6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6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6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6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6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6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6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6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6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6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6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6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6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6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6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6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6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6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6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6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6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6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6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6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6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6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6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6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6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6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6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6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6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6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6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6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6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6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6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6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6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6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6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6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6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6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6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6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6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6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6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6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6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6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6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6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6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6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6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6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6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6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6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6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6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6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6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6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6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6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6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6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6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6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6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6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6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6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6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6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6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6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6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6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6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6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6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6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6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6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6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6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6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6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6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6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6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6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6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6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6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6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6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6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6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6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6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6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6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6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6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6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6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6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6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6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6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6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6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6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6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6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6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6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6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6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6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6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6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6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6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6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6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6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6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6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6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6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6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6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6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6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6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6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6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6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6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6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6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6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6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6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6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6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6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6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6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6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6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6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6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6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6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6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6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6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6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6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6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6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6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6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6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6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6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6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6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6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6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6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6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6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6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6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6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6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6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6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6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6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6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6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6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6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6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6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6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6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6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6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6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6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6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6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6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6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6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6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6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6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6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6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6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6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6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6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6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6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6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6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6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6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6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6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6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6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6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6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6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6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6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6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6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6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6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6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6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6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6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6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6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6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6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6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6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6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6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6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6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6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6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6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6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6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6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6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6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6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6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6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6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6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6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6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6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6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6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6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6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6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6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6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6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6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6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6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6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6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6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6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6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6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6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6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6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6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6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6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6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6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6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6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6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6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6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6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6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6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6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6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4" width="18.78"/>
    <col customWidth="1" min="5" max="9" width="11.33"/>
    <col customWidth="1" min="10" max="26" width="10.56"/>
  </cols>
  <sheetData>
    <row r="1" ht="16.5" customHeight="1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6.5" customHeight="1">
      <c r="A2" s="4" t="s">
        <v>15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6.5" customHeight="1">
      <c r="A3" s="3"/>
      <c r="B3" s="3" t="s">
        <v>2</v>
      </c>
      <c r="C3" s="3"/>
      <c r="D3" s="5">
        <v>8750.0</v>
      </c>
      <c r="E3" s="3"/>
      <c r="F3" s="6"/>
      <c r="G3" s="6"/>
      <c r="H3" s="6"/>
      <c r="I3" s="6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6.5" customHeight="1">
      <c r="A4" s="3"/>
      <c r="B4" s="3" t="s">
        <v>3</v>
      </c>
      <c r="C4" s="3"/>
      <c r="D4" s="7">
        <v>0.049</v>
      </c>
      <c r="E4" s="3"/>
      <c r="F4" s="6"/>
      <c r="G4" s="6"/>
      <c r="H4" s="6"/>
      <c r="I4" s="6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6.5" customHeight="1">
      <c r="A5" s="3"/>
      <c r="B5" s="6" t="s">
        <v>4</v>
      </c>
      <c r="C5" s="8"/>
      <c r="D5" s="9">
        <v>20.0</v>
      </c>
      <c r="E5" s="3"/>
      <c r="F5" s="6"/>
      <c r="G5" s="6"/>
      <c r="H5" s="6"/>
      <c r="I5" s="6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6.5" customHeight="1">
      <c r="A6" s="3"/>
      <c r="B6" s="6"/>
      <c r="C6" s="8"/>
      <c r="D6" s="8"/>
      <c r="E6" s="3"/>
      <c r="F6" s="6"/>
      <c r="G6" s="6"/>
      <c r="H6" s="6"/>
      <c r="I6" s="6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6.5" customHeight="1">
      <c r="A7" s="3"/>
      <c r="B7" s="6" t="s">
        <v>5</v>
      </c>
      <c r="C7" s="8"/>
      <c r="D7" s="10">
        <f>SUM(D10:D30)</f>
        <v>118724.9</v>
      </c>
      <c r="E7" s="3"/>
      <c r="F7" s="6"/>
      <c r="G7" s="6"/>
      <c r="H7" s="6"/>
      <c r="I7" s="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6.5" customHeight="1">
      <c r="A8" s="3"/>
      <c r="B8" s="6"/>
      <c r="C8" s="8"/>
      <c r="D8" s="6"/>
      <c r="E8" s="8"/>
      <c r="F8" s="6"/>
      <c r="G8" s="6"/>
      <c r="H8" s="6"/>
      <c r="I8" s="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6.5" customHeight="1">
      <c r="A9" s="3"/>
      <c r="B9" s="11" t="s">
        <v>6</v>
      </c>
      <c r="C9" s="12" t="s">
        <v>7</v>
      </c>
      <c r="D9" s="13" t="s">
        <v>8</v>
      </c>
      <c r="E9" s="8"/>
      <c r="F9" s="6"/>
      <c r="G9" s="6"/>
      <c r="H9" s="6"/>
      <c r="I9" s="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6.5" customHeight="1">
      <c r="A10" s="3"/>
      <c r="B10" s="14">
        <v>0.0</v>
      </c>
      <c r="C10" s="15">
        <f t="shared" ref="C10:C30" si="1">$D$3</f>
        <v>8750</v>
      </c>
      <c r="D10" s="16">
        <f t="shared" ref="D10:D30" si="2">ROUND(C10/(1+$D$4)^B10,2)</f>
        <v>8750</v>
      </c>
      <c r="E10" s="8"/>
      <c r="F10" s="6"/>
      <c r="G10" s="6"/>
      <c r="H10" s="6"/>
      <c r="I10" s="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6.5" customHeight="1">
      <c r="A11" s="3"/>
      <c r="B11" s="14">
        <v>1.0</v>
      </c>
      <c r="C11" s="15">
        <f t="shared" si="1"/>
        <v>8750</v>
      </c>
      <c r="D11" s="16">
        <f t="shared" si="2"/>
        <v>8341.28</v>
      </c>
      <c r="E11" s="8"/>
      <c r="F11" s="6"/>
      <c r="G11" s="6"/>
      <c r="H11" s="6"/>
      <c r="I11" s="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6.5" customHeight="1">
      <c r="A12" s="3"/>
      <c r="B12" s="14">
        <v>2.0</v>
      </c>
      <c r="C12" s="15">
        <f t="shared" si="1"/>
        <v>8750</v>
      </c>
      <c r="D12" s="16">
        <f t="shared" si="2"/>
        <v>7951.65</v>
      </c>
      <c r="E12" s="6"/>
      <c r="F12" s="6"/>
      <c r="G12" s="6"/>
      <c r="H12" s="6"/>
      <c r="I12" s="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6.5" customHeight="1">
      <c r="A13" s="3"/>
      <c r="B13" s="14">
        <v>3.0</v>
      </c>
      <c r="C13" s="15">
        <f t="shared" si="1"/>
        <v>8750</v>
      </c>
      <c r="D13" s="16">
        <f t="shared" si="2"/>
        <v>7580.22</v>
      </c>
      <c r="E13" s="6"/>
      <c r="F13" s="6"/>
      <c r="G13" s="6"/>
      <c r="H13" s="6"/>
      <c r="I13" s="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6.5" customHeight="1">
      <c r="A14" s="3"/>
      <c r="B14" s="14">
        <v>4.0</v>
      </c>
      <c r="C14" s="15">
        <f t="shared" si="1"/>
        <v>8750</v>
      </c>
      <c r="D14" s="16">
        <f t="shared" si="2"/>
        <v>7226.14</v>
      </c>
      <c r="E14" s="6"/>
      <c r="F14" s="6"/>
      <c r="G14" s="6"/>
      <c r="H14" s="6"/>
      <c r="I14" s="6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6.5" customHeight="1">
      <c r="A15" s="3"/>
      <c r="B15" s="14">
        <v>5.0</v>
      </c>
      <c r="C15" s="15">
        <f t="shared" si="1"/>
        <v>8750</v>
      </c>
      <c r="D15" s="16">
        <f t="shared" si="2"/>
        <v>6888.59</v>
      </c>
      <c r="E15" s="6"/>
      <c r="F15" s="6"/>
      <c r="G15" s="6"/>
      <c r="H15" s="6"/>
      <c r="I15" s="6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6.5" customHeight="1">
      <c r="A16" s="3"/>
      <c r="B16" s="14">
        <v>6.0</v>
      </c>
      <c r="C16" s="15">
        <f t="shared" si="1"/>
        <v>8750</v>
      </c>
      <c r="D16" s="16">
        <f t="shared" si="2"/>
        <v>6566.82</v>
      </c>
      <c r="E16" s="6"/>
      <c r="F16" s="6"/>
      <c r="G16" s="6"/>
      <c r="H16" s="6"/>
      <c r="I16" s="6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6.5" customHeight="1">
      <c r="A17" s="3"/>
      <c r="B17" s="14">
        <v>7.0</v>
      </c>
      <c r="C17" s="15">
        <f t="shared" si="1"/>
        <v>8750</v>
      </c>
      <c r="D17" s="16">
        <f t="shared" si="2"/>
        <v>6260.08</v>
      </c>
      <c r="E17" s="6"/>
      <c r="F17" s="6"/>
      <c r="G17" s="6"/>
      <c r="H17" s="6"/>
      <c r="I17" s="6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6.5" customHeight="1">
      <c r="A18" s="3"/>
      <c r="B18" s="14">
        <v>8.0</v>
      </c>
      <c r="C18" s="15">
        <f t="shared" si="1"/>
        <v>8750</v>
      </c>
      <c r="D18" s="16">
        <f t="shared" si="2"/>
        <v>5967.66</v>
      </c>
      <c r="E18" s="6"/>
      <c r="F18" s="6"/>
      <c r="G18" s="6"/>
      <c r="H18" s="6"/>
      <c r="I18" s="6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6.5" customHeight="1">
      <c r="A19" s="3"/>
      <c r="B19" s="14">
        <v>9.0</v>
      </c>
      <c r="C19" s="15">
        <f t="shared" si="1"/>
        <v>8750</v>
      </c>
      <c r="D19" s="16">
        <f t="shared" si="2"/>
        <v>5688.9</v>
      </c>
      <c r="E19" s="6"/>
      <c r="F19" s="6"/>
      <c r="G19" s="6"/>
      <c r="H19" s="6"/>
      <c r="I19" s="6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6.5" customHeight="1">
      <c r="A20" s="3"/>
      <c r="B20" s="14">
        <v>10.0</v>
      </c>
      <c r="C20" s="15">
        <f t="shared" si="1"/>
        <v>8750</v>
      </c>
      <c r="D20" s="16">
        <f t="shared" si="2"/>
        <v>5423.17</v>
      </c>
      <c r="E20" s="6"/>
      <c r="F20" s="6"/>
      <c r="G20" s="6"/>
      <c r="H20" s="6"/>
      <c r="I20" s="6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6.5" customHeight="1">
      <c r="A21" s="3"/>
      <c r="B21" s="14">
        <v>11.0</v>
      </c>
      <c r="C21" s="15">
        <f t="shared" si="1"/>
        <v>8750</v>
      </c>
      <c r="D21" s="16">
        <f t="shared" si="2"/>
        <v>5169.85</v>
      </c>
      <c r="E21" s="6"/>
      <c r="F21" s="6"/>
      <c r="G21" s="6"/>
      <c r="H21" s="6"/>
      <c r="I21" s="6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6.5" customHeight="1">
      <c r="A22" s="3"/>
      <c r="B22" s="14">
        <v>12.0</v>
      </c>
      <c r="C22" s="15">
        <f t="shared" si="1"/>
        <v>8750</v>
      </c>
      <c r="D22" s="16">
        <f t="shared" si="2"/>
        <v>4928.36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6.5" customHeight="1">
      <c r="A23" s="3"/>
      <c r="B23" s="14">
        <v>13.0</v>
      </c>
      <c r="C23" s="15">
        <f t="shared" si="1"/>
        <v>8750</v>
      </c>
      <c r="D23" s="16">
        <f t="shared" si="2"/>
        <v>4698.15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6.5" customHeight="1">
      <c r="A24" s="3"/>
      <c r="B24" s="14">
        <v>14.0</v>
      </c>
      <c r="C24" s="15">
        <f t="shared" si="1"/>
        <v>8750</v>
      </c>
      <c r="D24" s="16">
        <f t="shared" si="2"/>
        <v>4478.69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6.5" customHeight="1">
      <c r="A25" s="3"/>
      <c r="B25" s="14">
        <v>15.0</v>
      </c>
      <c r="C25" s="15">
        <f t="shared" si="1"/>
        <v>8750</v>
      </c>
      <c r="D25" s="16">
        <f t="shared" si="2"/>
        <v>4269.49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6.5" customHeight="1">
      <c r="A26" s="3"/>
      <c r="B26" s="14">
        <v>16.0</v>
      </c>
      <c r="C26" s="15">
        <f t="shared" si="1"/>
        <v>8750</v>
      </c>
      <c r="D26" s="16">
        <f t="shared" si="2"/>
        <v>4070.05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6.5" customHeight="1">
      <c r="A27" s="3"/>
      <c r="B27" s="14">
        <v>17.0</v>
      </c>
      <c r="C27" s="15">
        <f t="shared" si="1"/>
        <v>8750</v>
      </c>
      <c r="D27" s="16">
        <f t="shared" si="2"/>
        <v>3879.94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6.5" customHeight="1">
      <c r="A28" s="3"/>
      <c r="B28" s="14">
        <v>18.0</v>
      </c>
      <c r="C28" s="15">
        <f t="shared" si="1"/>
        <v>8750</v>
      </c>
      <c r="D28" s="16">
        <f t="shared" si="2"/>
        <v>3698.7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6.5" customHeight="1">
      <c r="A29" s="3"/>
      <c r="B29" s="14">
        <v>19.0</v>
      </c>
      <c r="C29" s="15">
        <f t="shared" si="1"/>
        <v>8750</v>
      </c>
      <c r="D29" s="16">
        <f t="shared" si="2"/>
        <v>3525.93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6.5" customHeight="1">
      <c r="A30" s="3"/>
      <c r="B30" s="17">
        <v>20.0</v>
      </c>
      <c r="C30" s="18">
        <f t="shared" si="1"/>
        <v>8750</v>
      </c>
      <c r="D30" s="19">
        <f t="shared" si="2"/>
        <v>3361.23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6.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6.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6.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6.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6.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6.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6.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6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6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6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6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6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6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6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6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6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6.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6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6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6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6.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6.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6.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6.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6.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6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6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6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6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6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6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6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6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6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6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6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6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6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6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6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6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6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6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6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6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6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6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6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6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6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6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6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6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6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6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6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6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6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6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6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6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6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6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6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6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6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6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6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6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6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6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6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6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6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6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6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6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6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6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6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6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6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6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6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6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6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6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6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6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6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6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6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6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6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6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6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6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6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6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6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6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6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6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6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6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6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6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6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6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6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6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6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6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6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6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6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6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6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6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6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6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6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6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6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6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6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6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6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6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6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6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6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6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6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6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6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6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6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6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6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6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6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6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6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6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6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6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6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6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6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6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6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6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6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6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6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6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6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6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6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6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6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6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6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6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6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6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6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6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6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6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6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6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6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6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6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6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6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6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6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6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6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6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6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6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6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6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6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6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6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6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6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6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6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6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6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6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6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6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6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6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6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6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6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6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6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6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6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6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6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6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6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6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6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6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6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6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6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6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6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6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6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6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6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6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6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6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6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6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6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6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6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6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6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6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6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6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6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6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6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6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6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6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6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6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6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6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6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6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6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6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6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6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6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6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6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6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6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6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6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6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6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6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6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6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6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6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6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6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6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6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6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6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6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6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6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6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6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6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6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6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6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6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6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6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6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6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6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6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6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6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6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6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6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6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6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6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6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6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6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6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6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6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6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6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6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6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6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6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6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6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6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6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6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6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6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6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6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6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6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6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6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6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6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6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6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6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6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6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6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6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6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6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6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6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6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6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6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6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6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6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6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6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6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6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6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6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6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6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6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6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6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6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6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6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6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6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6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6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6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6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6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6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6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6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6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6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6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6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6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6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6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6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6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6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6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6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6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6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6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6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6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6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6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6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6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6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6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6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6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6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6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6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6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6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6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6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6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6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6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6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6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6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6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6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6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6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6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6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6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6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6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6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6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6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6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6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6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6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6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6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6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6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6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6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6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6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6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6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6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6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6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6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6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6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6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6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6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6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6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6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6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6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6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6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6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6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6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6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6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6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6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6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6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6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6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6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6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6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6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6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6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6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6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6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6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6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6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6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6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6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6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6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6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6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6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6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6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6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6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6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6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6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6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6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6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6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6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6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6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6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6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6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6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6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6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6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6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6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6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6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6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6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6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6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6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6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6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6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6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6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6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6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6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6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6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6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6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6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6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6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6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6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6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6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6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6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6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6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6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6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6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6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6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6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6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6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6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6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6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6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6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6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6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6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6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6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6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6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6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6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6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6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6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6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6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6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6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6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6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6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6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6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6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6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6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6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6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6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6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6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6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6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6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6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6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6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6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6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6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6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6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6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6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6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6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6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6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6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6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6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6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6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6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6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6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6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6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6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6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6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6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6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6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6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6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6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6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6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6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6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6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6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6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6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6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6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6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6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6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6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6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6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6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6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6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6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6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6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6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6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6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6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6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6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6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6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6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6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6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6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6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6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6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6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6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6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6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6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6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6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6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6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6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6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6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6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6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6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6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6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6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6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6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6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6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6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6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6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6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6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6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6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6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6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6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6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6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6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6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6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6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6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6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6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6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6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6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6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6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6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6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6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6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6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6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6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6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6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6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6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6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6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6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6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6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6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6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6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6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6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6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6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6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6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6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6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6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6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6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6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6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6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6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6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6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6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6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6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6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6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6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6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6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6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6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6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6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6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6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6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6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6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6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6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6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6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6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6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6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6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6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6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6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6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6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6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6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6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6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6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6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6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6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6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6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6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6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6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6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6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6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6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6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6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6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6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6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6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6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6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6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6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6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6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6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6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6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6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6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6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6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6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6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6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6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6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6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6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6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6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6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6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6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6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6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6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6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6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6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6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6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6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6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6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6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6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6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6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6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6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6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6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6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6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6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6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6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6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6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6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6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6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6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6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6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6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6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6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6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6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6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6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6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6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6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6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6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6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6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6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6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6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6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6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6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6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6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6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6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6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6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6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6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6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6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6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6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6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6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6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6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6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6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6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6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6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6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6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6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6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6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6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6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6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6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6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6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6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6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6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6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6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6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6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6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6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6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6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6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6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6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6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6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6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6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6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6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6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6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6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6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6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6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6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6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6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6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6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6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6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6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6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6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6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6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6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6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6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6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6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6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6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6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6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6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6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6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6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6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6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6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6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6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6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6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6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6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6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6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6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6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6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6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6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6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6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6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6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6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6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6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6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6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6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6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6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6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6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6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4" width="18.78"/>
    <col customWidth="1" min="5" max="9" width="11.33"/>
    <col customWidth="1" min="10" max="26" width="10.56"/>
  </cols>
  <sheetData>
    <row r="1" ht="16.5" customHeight="1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6.5" customHeight="1">
      <c r="A2" s="4" t="s">
        <v>16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6.5" customHeight="1">
      <c r="A3" s="3"/>
      <c r="B3" s="3" t="s">
        <v>5</v>
      </c>
      <c r="C3" s="3"/>
      <c r="D3" s="20">
        <f>'Q2(a)'!D7</f>
        <v>118724.9</v>
      </c>
      <c r="E3" s="3"/>
      <c r="F3" s="6"/>
      <c r="G3" s="6"/>
      <c r="H3" s="6"/>
      <c r="I3" s="6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6.5" customHeight="1">
      <c r="A4" s="3"/>
      <c r="B4" s="3" t="s">
        <v>3</v>
      </c>
      <c r="C4" s="3"/>
      <c r="D4" s="7">
        <v>0.041</v>
      </c>
      <c r="E4" s="3"/>
      <c r="F4" s="6"/>
      <c r="G4" s="6"/>
      <c r="H4" s="6"/>
      <c r="I4" s="6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6.5" customHeight="1">
      <c r="A5" s="3"/>
      <c r="B5" s="6" t="s">
        <v>10</v>
      </c>
      <c r="C5" s="8"/>
      <c r="D5" s="9">
        <v>29.0</v>
      </c>
      <c r="E5" s="3"/>
      <c r="F5" s="6"/>
      <c r="G5" s="6"/>
      <c r="H5" s="6"/>
      <c r="I5" s="6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6.5" customHeight="1">
      <c r="A6" s="3"/>
      <c r="B6" s="6"/>
      <c r="C6" s="8"/>
      <c r="D6" s="8"/>
      <c r="E6" s="3"/>
      <c r="F6" s="6"/>
      <c r="G6" s="6"/>
      <c r="H6" s="6"/>
      <c r="I6" s="6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6.5" customHeight="1">
      <c r="A7" s="3"/>
      <c r="B7" s="6" t="s">
        <v>11</v>
      </c>
      <c r="C7" s="8"/>
      <c r="D7" s="10">
        <v>2205.79</v>
      </c>
      <c r="E7" s="3"/>
      <c r="F7" s="6"/>
      <c r="G7" s="6"/>
      <c r="H7" s="6"/>
      <c r="I7" s="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6.5" customHeight="1">
      <c r="A8" s="3"/>
      <c r="B8" s="6" t="s">
        <v>12</v>
      </c>
      <c r="C8" s="8"/>
      <c r="D8" s="10">
        <f>SUM(D11:D39)</f>
        <v>118725.03</v>
      </c>
      <c r="E8" s="3"/>
      <c r="F8" s="6"/>
      <c r="G8" s="6"/>
      <c r="H8" s="6"/>
      <c r="I8" s="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6.5" customHeight="1">
      <c r="A9" s="3"/>
      <c r="B9" s="6"/>
      <c r="C9" s="8"/>
      <c r="D9" s="6"/>
      <c r="E9" s="8"/>
      <c r="F9" s="6"/>
      <c r="G9" s="6"/>
      <c r="H9" s="6"/>
      <c r="I9" s="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6.5" customHeight="1">
      <c r="A10" s="3"/>
      <c r="B10" s="11" t="s">
        <v>13</v>
      </c>
      <c r="C10" s="12" t="s">
        <v>11</v>
      </c>
      <c r="D10" s="13" t="s">
        <v>14</v>
      </c>
      <c r="E10" s="8"/>
      <c r="F10" s="6"/>
      <c r="G10" s="6"/>
      <c r="H10" s="6"/>
      <c r="I10" s="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6.5" customHeight="1">
      <c r="A11" s="3"/>
      <c r="B11" s="14">
        <v>1.0</v>
      </c>
      <c r="C11" s="15">
        <f t="shared" ref="C11:C39" si="1">$D$7</f>
        <v>2205.79</v>
      </c>
      <c r="D11" s="16">
        <f t="shared" ref="D11:D39" si="2">ROUND(C11*(1+$D$4)^($D$5-B11),2)</f>
        <v>6794.92</v>
      </c>
      <c r="E11" s="8"/>
      <c r="F11" s="6"/>
      <c r="G11" s="6"/>
      <c r="H11" s="6"/>
      <c r="I11" s="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6.5" customHeight="1">
      <c r="A12" s="3"/>
      <c r="B12" s="14">
        <v>2.0</v>
      </c>
      <c r="C12" s="15">
        <f t="shared" si="1"/>
        <v>2205.79</v>
      </c>
      <c r="D12" s="16">
        <f t="shared" si="2"/>
        <v>6527.3</v>
      </c>
      <c r="E12" s="6"/>
      <c r="F12" s="6"/>
      <c r="G12" s="6"/>
      <c r="H12" s="6"/>
      <c r="I12" s="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6.5" customHeight="1">
      <c r="A13" s="3"/>
      <c r="B13" s="14">
        <v>3.0</v>
      </c>
      <c r="C13" s="15">
        <f t="shared" si="1"/>
        <v>2205.79</v>
      </c>
      <c r="D13" s="16">
        <f t="shared" si="2"/>
        <v>6270.23</v>
      </c>
      <c r="E13" s="6"/>
      <c r="F13" s="6"/>
      <c r="G13" s="6"/>
      <c r="H13" s="6"/>
      <c r="I13" s="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6.5" customHeight="1">
      <c r="A14" s="3"/>
      <c r="B14" s="14">
        <v>4.0</v>
      </c>
      <c r="C14" s="15">
        <f t="shared" si="1"/>
        <v>2205.79</v>
      </c>
      <c r="D14" s="16">
        <f t="shared" si="2"/>
        <v>6023.27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6.5" customHeight="1">
      <c r="A15" s="3"/>
      <c r="B15" s="14">
        <v>5.0</v>
      </c>
      <c r="C15" s="15">
        <f t="shared" si="1"/>
        <v>2205.79</v>
      </c>
      <c r="D15" s="16">
        <f t="shared" si="2"/>
        <v>5786.04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6.5" customHeight="1">
      <c r="A16" s="3"/>
      <c r="B16" s="14">
        <v>6.0</v>
      </c>
      <c r="C16" s="15">
        <f t="shared" si="1"/>
        <v>2205.79</v>
      </c>
      <c r="D16" s="16">
        <f t="shared" si="2"/>
        <v>5558.16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6.5" customHeight="1">
      <c r="A17" s="3"/>
      <c r="B17" s="14">
        <v>7.0</v>
      </c>
      <c r="C17" s="15">
        <f t="shared" si="1"/>
        <v>2205.79</v>
      </c>
      <c r="D17" s="16">
        <f t="shared" si="2"/>
        <v>5339.25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6.5" customHeight="1">
      <c r="A18" s="3"/>
      <c r="B18" s="14">
        <v>8.0</v>
      </c>
      <c r="C18" s="15">
        <f t="shared" si="1"/>
        <v>2205.79</v>
      </c>
      <c r="D18" s="16">
        <f t="shared" si="2"/>
        <v>5128.96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6.5" customHeight="1">
      <c r="A19" s="3"/>
      <c r="B19" s="14">
        <v>9.0</v>
      </c>
      <c r="C19" s="15">
        <f t="shared" si="1"/>
        <v>2205.79</v>
      </c>
      <c r="D19" s="16">
        <f t="shared" si="2"/>
        <v>4926.96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6.5" customHeight="1">
      <c r="A20" s="3"/>
      <c r="B20" s="14">
        <v>10.0</v>
      </c>
      <c r="C20" s="15">
        <f t="shared" si="1"/>
        <v>2205.79</v>
      </c>
      <c r="D20" s="16">
        <f t="shared" si="2"/>
        <v>4732.91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6.5" customHeight="1">
      <c r="A21" s="3"/>
      <c r="B21" s="14">
        <v>11.0</v>
      </c>
      <c r="C21" s="15">
        <f t="shared" si="1"/>
        <v>2205.79</v>
      </c>
      <c r="D21" s="16">
        <f t="shared" si="2"/>
        <v>4546.5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6.5" customHeight="1">
      <c r="A22" s="3"/>
      <c r="B22" s="14">
        <v>12.0</v>
      </c>
      <c r="C22" s="15">
        <f t="shared" si="1"/>
        <v>2205.79</v>
      </c>
      <c r="D22" s="16">
        <f t="shared" si="2"/>
        <v>4367.44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6.5" customHeight="1">
      <c r="A23" s="3"/>
      <c r="B23" s="14">
        <v>13.0</v>
      </c>
      <c r="C23" s="15">
        <f t="shared" si="1"/>
        <v>2205.79</v>
      </c>
      <c r="D23" s="16">
        <f t="shared" si="2"/>
        <v>4195.42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6.5" customHeight="1">
      <c r="A24" s="3"/>
      <c r="B24" s="14">
        <v>14.0</v>
      </c>
      <c r="C24" s="15">
        <f t="shared" si="1"/>
        <v>2205.79</v>
      </c>
      <c r="D24" s="16">
        <f t="shared" si="2"/>
        <v>4030.19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6.5" customHeight="1">
      <c r="A25" s="3"/>
      <c r="B25" s="14">
        <v>15.0</v>
      </c>
      <c r="C25" s="15">
        <f t="shared" si="1"/>
        <v>2205.79</v>
      </c>
      <c r="D25" s="16">
        <f t="shared" si="2"/>
        <v>3871.46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6.5" customHeight="1">
      <c r="A26" s="3"/>
      <c r="B26" s="14">
        <v>16.0</v>
      </c>
      <c r="C26" s="15">
        <f t="shared" si="1"/>
        <v>2205.79</v>
      </c>
      <c r="D26" s="16">
        <f t="shared" si="2"/>
        <v>3718.98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6.5" customHeight="1">
      <c r="A27" s="3"/>
      <c r="B27" s="14">
        <v>17.0</v>
      </c>
      <c r="C27" s="15">
        <f t="shared" si="1"/>
        <v>2205.79</v>
      </c>
      <c r="D27" s="16">
        <f t="shared" si="2"/>
        <v>3572.51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6.5" customHeight="1">
      <c r="A28" s="3"/>
      <c r="B28" s="14">
        <v>18.0</v>
      </c>
      <c r="C28" s="15">
        <f t="shared" si="1"/>
        <v>2205.79</v>
      </c>
      <c r="D28" s="16">
        <f t="shared" si="2"/>
        <v>3431.8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6.5" customHeight="1">
      <c r="A29" s="3"/>
      <c r="B29" s="14">
        <v>19.0</v>
      </c>
      <c r="C29" s="15">
        <f t="shared" si="1"/>
        <v>2205.79</v>
      </c>
      <c r="D29" s="16">
        <f t="shared" si="2"/>
        <v>3296.64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6.5" customHeight="1">
      <c r="A30" s="3"/>
      <c r="B30" s="14">
        <v>20.0</v>
      </c>
      <c r="C30" s="15">
        <f t="shared" si="1"/>
        <v>2205.79</v>
      </c>
      <c r="D30" s="16">
        <f t="shared" si="2"/>
        <v>3166.8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6.5" customHeight="1">
      <c r="A31" s="3"/>
      <c r="B31" s="14">
        <v>21.0</v>
      </c>
      <c r="C31" s="15">
        <f t="shared" si="1"/>
        <v>2205.79</v>
      </c>
      <c r="D31" s="16">
        <f t="shared" si="2"/>
        <v>3042.08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6.5" customHeight="1">
      <c r="A32" s="3"/>
      <c r="B32" s="14">
        <v>22.0</v>
      </c>
      <c r="C32" s="15">
        <f t="shared" si="1"/>
        <v>2205.79</v>
      </c>
      <c r="D32" s="16">
        <f t="shared" si="2"/>
        <v>2922.26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6.5" customHeight="1">
      <c r="A33" s="3"/>
      <c r="B33" s="14">
        <v>23.0</v>
      </c>
      <c r="C33" s="15">
        <f t="shared" si="1"/>
        <v>2205.79</v>
      </c>
      <c r="D33" s="16">
        <f t="shared" si="2"/>
        <v>2807.17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6.5" customHeight="1">
      <c r="A34" s="3"/>
      <c r="B34" s="14">
        <v>24.0</v>
      </c>
      <c r="C34" s="15">
        <f t="shared" si="1"/>
        <v>2205.79</v>
      </c>
      <c r="D34" s="16">
        <f t="shared" si="2"/>
        <v>2696.61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6.5" customHeight="1">
      <c r="A35" s="3"/>
      <c r="B35" s="14">
        <v>25.0</v>
      </c>
      <c r="C35" s="15">
        <f t="shared" si="1"/>
        <v>2205.79</v>
      </c>
      <c r="D35" s="16">
        <f t="shared" si="2"/>
        <v>2590.4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6.5" customHeight="1">
      <c r="A36" s="3"/>
      <c r="B36" s="14">
        <v>26.0</v>
      </c>
      <c r="C36" s="15">
        <f t="shared" si="1"/>
        <v>2205.79</v>
      </c>
      <c r="D36" s="16">
        <f t="shared" si="2"/>
        <v>2488.38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6.5" customHeight="1">
      <c r="A37" s="3"/>
      <c r="B37" s="14">
        <v>27.0</v>
      </c>
      <c r="C37" s="15">
        <f t="shared" si="1"/>
        <v>2205.79</v>
      </c>
      <c r="D37" s="16">
        <f t="shared" si="2"/>
        <v>2390.37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6.5" customHeight="1">
      <c r="A38" s="3"/>
      <c r="B38" s="14">
        <v>28.0</v>
      </c>
      <c r="C38" s="15">
        <f t="shared" si="1"/>
        <v>2205.79</v>
      </c>
      <c r="D38" s="16">
        <f t="shared" si="2"/>
        <v>2296.23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6.5" customHeight="1">
      <c r="A39" s="3"/>
      <c r="B39" s="17">
        <v>29.0</v>
      </c>
      <c r="C39" s="18">
        <f t="shared" si="1"/>
        <v>2205.79</v>
      </c>
      <c r="D39" s="19">
        <f t="shared" si="2"/>
        <v>2205.79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6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6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6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6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6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6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6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6.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6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6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6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6.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6.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6.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6.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6.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6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6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6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6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6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6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6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6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6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6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6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6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6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6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6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6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6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6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6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6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6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6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6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6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6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6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6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6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6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6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6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6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6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6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6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6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6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6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6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6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6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6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6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6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6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6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6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6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6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6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6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6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6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6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6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6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6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6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6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6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6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6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6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6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6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6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6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6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6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6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6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6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6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6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6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6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6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6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6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6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6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6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6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6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6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6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6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6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6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6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6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6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6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6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6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6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6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6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6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6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6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6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6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6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6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6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6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6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6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6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6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6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6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6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6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6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6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6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6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6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6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6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6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6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6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6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6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6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6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6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6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6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6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6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6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6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6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6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6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6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6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6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6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6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6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6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6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6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6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6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6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6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6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6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6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6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6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6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6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6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6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6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6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6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6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6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6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6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6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6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6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6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6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6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6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6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6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6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6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6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6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6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6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6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6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6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6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6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6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6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6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6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6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6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6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6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6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6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6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6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6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6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6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6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6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6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6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6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6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6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6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6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6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6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6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6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6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6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6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6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6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6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6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6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6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6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6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6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6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6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6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6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6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6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6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6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6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6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6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6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6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6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6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6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6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6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6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6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6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6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6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6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6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6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6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6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6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6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6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6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6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6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6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6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6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6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6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6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6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6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6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6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6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6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6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6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6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6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6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6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6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6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6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6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6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6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6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6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6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6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6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6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6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6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6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6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6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6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6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6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6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6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6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6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6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6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6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6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6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6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6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6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6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6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6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6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6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6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6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6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6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6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6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6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6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6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6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6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6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6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6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6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6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6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6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6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6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6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6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6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6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6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6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6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6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6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6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6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6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6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6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6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6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6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6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6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6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6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6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6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6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6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6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6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6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6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6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6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6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6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6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6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6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6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6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6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6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6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6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6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6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6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6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6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6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6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6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6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6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6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6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6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6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6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6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6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6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6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6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6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6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6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6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6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6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6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6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6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6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6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6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6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6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6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6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6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6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6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6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6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6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6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6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6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6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6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6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6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6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6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6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6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6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6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6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6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6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6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6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6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6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6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6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6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6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6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6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6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6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6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6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6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6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6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6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6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6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6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6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6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6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6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6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6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6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6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6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6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6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6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6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6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6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6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6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6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6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6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6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6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6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6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6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6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6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6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6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6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6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6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6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6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6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6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6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6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6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6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6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6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6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6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6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6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6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6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6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6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6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6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6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6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6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6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6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6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6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6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6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6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6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6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6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6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6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6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6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6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6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6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6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6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6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6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6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6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6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6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6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6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6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6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6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6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6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6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6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6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6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6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6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6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6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6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6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6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6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6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6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6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6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6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6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6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6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6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6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6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6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6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6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6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6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6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6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6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6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6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6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6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6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6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6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6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6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6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6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6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6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6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6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6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6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6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6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6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6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6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6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6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6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6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6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6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6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6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6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6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6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6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6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6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6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6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6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6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6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6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6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6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6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6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6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6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6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6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6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6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6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6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6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6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6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6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6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6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6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6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6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6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6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6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6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6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6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6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6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6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6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6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6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6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6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6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6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6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6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6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6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6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6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6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6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6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6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6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6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6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6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6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6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6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6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6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6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6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6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6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6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6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6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6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6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6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6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6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6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6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6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6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6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6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6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6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6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6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6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6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6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6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6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6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6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6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6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6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6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6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6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6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6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6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6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6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6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6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6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6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6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6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6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6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6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6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6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6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6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6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6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6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6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6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6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6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6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6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6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6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6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6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6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6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6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6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6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6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6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6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6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6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6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6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6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6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6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6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6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6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6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6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6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6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6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6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6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6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6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6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6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6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6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6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6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6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6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6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6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6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6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6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6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6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6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6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6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6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6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6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6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6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6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6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6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6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6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6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6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6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6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6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6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6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6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6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6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6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6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6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6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6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6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6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6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6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6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6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6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6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6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6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6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6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6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6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6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6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6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6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6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6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6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6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6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6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6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6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6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6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6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6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6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6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6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6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6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6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6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6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6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6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6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6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6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6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6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6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6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6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6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6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6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6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6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6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6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6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6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6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6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6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6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6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6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6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6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6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6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6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6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6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6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6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6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6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6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6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6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6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6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6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6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6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6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6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6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6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6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6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6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6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6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6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6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6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6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6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6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6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6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6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6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6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6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6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6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6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6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6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6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6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6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6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6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6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6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6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6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6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6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6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6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6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6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6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6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6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6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6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6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6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6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6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6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6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6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4" width="18.78"/>
    <col customWidth="1" min="5" max="9" width="11.33"/>
    <col customWidth="1" min="10" max="26" width="10.56"/>
  </cols>
  <sheetData>
    <row r="1" ht="16.5" customHeight="1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6.5" customHeight="1">
      <c r="A2" s="4" t="s">
        <v>17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6.5" customHeight="1">
      <c r="A3" s="3"/>
      <c r="B3" s="3" t="s">
        <v>2</v>
      </c>
      <c r="C3" s="3"/>
      <c r="D3" s="5">
        <v>15000.0</v>
      </c>
      <c r="E3" s="3"/>
      <c r="F3" s="6"/>
      <c r="G3" s="6"/>
      <c r="H3" s="6"/>
      <c r="I3" s="6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6.5" customHeight="1">
      <c r="A4" s="3"/>
      <c r="B4" s="3" t="s">
        <v>3</v>
      </c>
      <c r="C4" s="3"/>
      <c r="D4" s="21">
        <v>0.028</v>
      </c>
      <c r="E4" s="3"/>
      <c r="F4" s="6"/>
      <c r="G4" s="6"/>
      <c r="H4" s="6"/>
      <c r="I4" s="6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6.5" customHeight="1">
      <c r="A5" s="3"/>
      <c r="B5" s="6" t="s">
        <v>4</v>
      </c>
      <c r="C5" s="8"/>
      <c r="D5" s="9">
        <v>18.0</v>
      </c>
      <c r="E5" s="3"/>
      <c r="F5" s="6"/>
      <c r="G5" s="6"/>
      <c r="H5" s="6"/>
      <c r="I5" s="6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6.5" customHeight="1">
      <c r="A6" s="3"/>
      <c r="B6" s="6"/>
      <c r="C6" s="8"/>
      <c r="D6" s="8"/>
      <c r="E6" s="3"/>
      <c r="F6" s="6"/>
      <c r="G6" s="6"/>
      <c r="H6" s="6"/>
      <c r="I6" s="6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6.5" customHeight="1">
      <c r="A7" s="3"/>
      <c r="B7" s="6" t="s">
        <v>5</v>
      </c>
      <c r="C7" s="8"/>
      <c r="D7" s="10">
        <f>SUM(D10:D28)</f>
        <v>224834.69</v>
      </c>
      <c r="E7" s="3"/>
      <c r="F7" s="6"/>
      <c r="G7" s="6"/>
      <c r="H7" s="6"/>
      <c r="I7" s="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6.5" customHeight="1">
      <c r="A8" s="3"/>
      <c r="B8" s="6"/>
      <c r="C8" s="8"/>
      <c r="D8" s="6"/>
      <c r="E8" s="8"/>
      <c r="F8" s="6"/>
      <c r="G8" s="6"/>
      <c r="H8" s="6"/>
      <c r="I8" s="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6.5" customHeight="1">
      <c r="A9" s="3"/>
      <c r="B9" s="11" t="s">
        <v>6</v>
      </c>
      <c r="C9" s="12" t="s">
        <v>7</v>
      </c>
      <c r="D9" s="13" t="s">
        <v>8</v>
      </c>
      <c r="E9" s="8"/>
      <c r="F9" s="6"/>
      <c r="G9" s="6"/>
      <c r="H9" s="6"/>
      <c r="I9" s="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6.5" customHeight="1">
      <c r="A10" s="3"/>
      <c r="B10" s="14">
        <v>0.0</v>
      </c>
      <c r="C10" s="15">
        <f t="shared" ref="C10:C28" si="1">$D$3</f>
        <v>15000</v>
      </c>
      <c r="D10" s="16">
        <f t="shared" ref="D10:D28" si="2">ROUND(C10/(1+$D$4)^B10,2)</f>
        <v>15000</v>
      </c>
      <c r="E10" s="8"/>
      <c r="F10" s="6"/>
      <c r="G10" s="6"/>
      <c r="H10" s="6"/>
      <c r="I10" s="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6.5" customHeight="1">
      <c r="A11" s="3"/>
      <c r="B11" s="14">
        <v>1.0</v>
      </c>
      <c r="C11" s="15">
        <f t="shared" si="1"/>
        <v>15000</v>
      </c>
      <c r="D11" s="16">
        <f t="shared" si="2"/>
        <v>14591.44</v>
      </c>
      <c r="E11" s="8"/>
      <c r="F11" s="6"/>
      <c r="G11" s="6"/>
      <c r="H11" s="6"/>
      <c r="I11" s="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6.5" customHeight="1">
      <c r="A12" s="3"/>
      <c r="B12" s="14">
        <v>2.0</v>
      </c>
      <c r="C12" s="15">
        <f t="shared" si="1"/>
        <v>15000</v>
      </c>
      <c r="D12" s="16">
        <f t="shared" si="2"/>
        <v>14194.01</v>
      </c>
      <c r="E12" s="6"/>
      <c r="F12" s="6"/>
      <c r="G12" s="6"/>
      <c r="H12" s="6"/>
      <c r="I12" s="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6.5" customHeight="1">
      <c r="A13" s="3"/>
      <c r="B13" s="14">
        <v>3.0</v>
      </c>
      <c r="C13" s="15">
        <f t="shared" si="1"/>
        <v>15000</v>
      </c>
      <c r="D13" s="16">
        <f t="shared" si="2"/>
        <v>13807.4</v>
      </c>
      <c r="E13" s="6"/>
      <c r="F13" s="6"/>
      <c r="G13" s="6"/>
      <c r="H13" s="6"/>
      <c r="I13" s="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6.5" customHeight="1">
      <c r="A14" s="3"/>
      <c r="B14" s="14">
        <v>4.0</v>
      </c>
      <c r="C14" s="15">
        <f t="shared" si="1"/>
        <v>15000</v>
      </c>
      <c r="D14" s="16">
        <f t="shared" si="2"/>
        <v>13431.32</v>
      </c>
      <c r="E14" s="6"/>
      <c r="F14" s="6"/>
      <c r="G14" s="6"/>
      <c r="H14" s="6"/>
      <c r="I14" s="6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6.5" customHeight="1">
      <c r="A15" s="3"/>
      <c r="B15" s="14">
        <v>5.0</v>
      </c>
      <c r="C15" s="15">
        <f t="shared" si="1"/>
        <v>15000</v>
      </c>
      <c r="D15" s="16">
        <f t="shared" si="2"/>
        <v>13065.49</v>
      </c>
      <c r="E15" s="6"/>
      <c r="F15" s="6"/>
      <c r="G15" s="6"/>
      <c r="H15" s="6"/>
      <c r="I15" s="6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6.5" customHeight="1">
      <c r="A16" s="3"/>
      <c r="B16" s="14">
        <v>6.0</v>
      </c>
      <c r="C16" s="15">
        <f t="shared" si="1"/>
        <v>15000</v>
      </c>
      <c r="D16" s="16">
        <f t="shared" si="2"/>
        <v>12709.62</v>
      </c>
      <c r="E16" s="6"/>
      <c r="F16" s="6"/>
      <c r="G16" s="6"/>
      <c r="H16" s="6"/>
      <c r="I16" s="6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6.5" customHeight="1">
      <c r="A17" s="3"/>
      <c r="B17" s="14">
        <v>7.0</v>
      </c>
      <c r="C17" s="15">
        <f t="shared" si="1"/>
        <v>15000</v>
      </c>
      <c r="D17" s="16">
        <f t="shared" si="2"/>
        <v>12363.44</v>
      </c>
      <c r="E17" s="6"/>
      <c r="F17" s="6"/>
      <c r="G17" s="6"/>
      <c r="H17" s="6"/>
      <c r="I17" s="6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6.5" customHeight="1">
      <c r="A18" s="3"/>
      <c r="B18" s="14">
        <v>8.0</v>
      </c>
      <c r="C18" s="15">
        <f t="shared" si="1"/>
        <v>15000</v>
      </c>
      <c r="D18" s="16">
        <f t="shared" si="2"/>
        <v>12026.7</v>
      </c>
      <c r="E18" s="6"/>
      <c r="F18" s="6"/>
      <c r="G18" s="6"/>
      <c r="H18" s="6"/>
      <c r="I18" s="6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6.5" customHeight="1">
      <c r="A19" s="3"/>
      <c r="B19" s="14">
        <v>9.0</v>
      </c>
      <c r="C19" s="15">
        <f t="shared" si="1"/>
        <v>15000</v>
      </c>
      <c r="D19" s="16">
        <f t="shared" si="2"/>
        <v>11699.12</v>
      </c>
      <c r="E19" s="6"/>
      <c r="F19" s="6"/>
      <c r="G19" s="6"/>
      <c r="H19" s="6"/>
      <c r="I19" s="6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6.5" customHeight="1">
      <c r="A20" s="3"/>
      <c r="B20" s="14">
        <v>10.0</v>
      </c>
      <c r="C20" s="15">
        <f t="shared" si="1"/>
        <v>15000</v>
      </c>
      <c r="D20" s="16">
        <f t="shared" si="2"/>
        <v>11380.47</v>
      </c>
      <c r="E20" s="6"/>
      <c r="F20" s="6"/>
      <c r="G20" s="6"/>
      <c r="H20" s="6"/>
      <c r="I20" s="6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6.5" customHeight="1">
      <c r="A21" s="3"/>
      <c r="B21" s="14">
        <v>11.0</v>
      </c>
      <c r="C21" s="15">
        <f t="shared" si="1"/>
        <v>15000</v>
      </c>
      <c r="D21" s="16">
        <f t="shared" si="2"/>
        <v>11070.49</v>
      </c>
      <c r="E21" s="6"/>
      <c r="F21" s="6"/>
      <c r="G21" s="6"/>
      <c r="H21" s="6"/>
      <c r="I21" s="6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6.5" customHeight="1">
      <c r="A22" s="3"/>
      <c r="B22" s="14">
        <v>12.0</v>
      </c>
      <c r="C22" s="15">
        <f t="shared" si="1"/>
        <v>15000</v>
      </c>
      <c r="D22" s="16">
        <f t="shared" si="2"/>
        <v>10768.96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6.5" customHeight="1">
      <c r="A23" s="3"/>
      <c r="B23" s="14">
        <v>13.0</v>
      </c>
      <c r="C23" s="15">
        <f t="shared" si="1"/>
        <v>15000</v>
      </c>
      <c r="D23" s="16">
        <f t="shared" si="2"/>
        <v>10475.64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6.5" customHeight="1">
      <c r="A24" s="3"/>
      <c r="B24" s="14">
        <v>14.0</v>
      </c>
      <c r="C24" s="15">
        <f t="shared" si="1"/>
        <v>15000</v>
      </c>
      <c r="D24" s="16">
        <f t="shared" si="2"/>
        <v>10190.32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6.5" customHeight="1">
      <c r="A25" s="3"/>
      <c r="B25" s="14">
        <v>15.0</v>
      </c>
      <c r="C25" s="15">
        <f t="shared" si="1"/>
        <v>15000</v>
      </c>
      <c r="D25" s="16">
        <f t="shared" si="2"/>
        <v>9912.76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6.5" customHeight="1">
      <c r="A26" s="3"/>
      <c r="B26" s="14">
        <v>16.0</v>
      </c>
      <c r="C26" s="15">
        <f t="shared" si="1"/>
        <v>15000</v>
      </c>
      <c r="D26" s="16">
        <f t="shared" si="2"/>
        <v>9642.76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6.5" customHeight="1">
      <c r="A27" s="3"/>
      <c r="B27" s="14">
        <v>17.0</v>
      </c>
      <c r="C27" s="15">
        <f t="shared" si="1"/>
        <v>15000</v>
      </c>
      <c r="D27" s="16">
        <f t="shared" si="2"/>
        <v>9380.12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6.5" customHeight="1">
      <c r="A28" s="3"/>
      <c r="B28" s="17">
        <v>18.0</v>
      </c>
      <c r="C28" s="18">
        <f t="shared" si="1"/>
        <v>15000</v>
      </c>
      <c r="D28" s="19">
        <f t="shared" si="2"/>
        <v>9124.63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6.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6.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6.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6.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6.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6.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6.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6.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6.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6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6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6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6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6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6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6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6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6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6.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6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6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6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6.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6.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6.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6.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6.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6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6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6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6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6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6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6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6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6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6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6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6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6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6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6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6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6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6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6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6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6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6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6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6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6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6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6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6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6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6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6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6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6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6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6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6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6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6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6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6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6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6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6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6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6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6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6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6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6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6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6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6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6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6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6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6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6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6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6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6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6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6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6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6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6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6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6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6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6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6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6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6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6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6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6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6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6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6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6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6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6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6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6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6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6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6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6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6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6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6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6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6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6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6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6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6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6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6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6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6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6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6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6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6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6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6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6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6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6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6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6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6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6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6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6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6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6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6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6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6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6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6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6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6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6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6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6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6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6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6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6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6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6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6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6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6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6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6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6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6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6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6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6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6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6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6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6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6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6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6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6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6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6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6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6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6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6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6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6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6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6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6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6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6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6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6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6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6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6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6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6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6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6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6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6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6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6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6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6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6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6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6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6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6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6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6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6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6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6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6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6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6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6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6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6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6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6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6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6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6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6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6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6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6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6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6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6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6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6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6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6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6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6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6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6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6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6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6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6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6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6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6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6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6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6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6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6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6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6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6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6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6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6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6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6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6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6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6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6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6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6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6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6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6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6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6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6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6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6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6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6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6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6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6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6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6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6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6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6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6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6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6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6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6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6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6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6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6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6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6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6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6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6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6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6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6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6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6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6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6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6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6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6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6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6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6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6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6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6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6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6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6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6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6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6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6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6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6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6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6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6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6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6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6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6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6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6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6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6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6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6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6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6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6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6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6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6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6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6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6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6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6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6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6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6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6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6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6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6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6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6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6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6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6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6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6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6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6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6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6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6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6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6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6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6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6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6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6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6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6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6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6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6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6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6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6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6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6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6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6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6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6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6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6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6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6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6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6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6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6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6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6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6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6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6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6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6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6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6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6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6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6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6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6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6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6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6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6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6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6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6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6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6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6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6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6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6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6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6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6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6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6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6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6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6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6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6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6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6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6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6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6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6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6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6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6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6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6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6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6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6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6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6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6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6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6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6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6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6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6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6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6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6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6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6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6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6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6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6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6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6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6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6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6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6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6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6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6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6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6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6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6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6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6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6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6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6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6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6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6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6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6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6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6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6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6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6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6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6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6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6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6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6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6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6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6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6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6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6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6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6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6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6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6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6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6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6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6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6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6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6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6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6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6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6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6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6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6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6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6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6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6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6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6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6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6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6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6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6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6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6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6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6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6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6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6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6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6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6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6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6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6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6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6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6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6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6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6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6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6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6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6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6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6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6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6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6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6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6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6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6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6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6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6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6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6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6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6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6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6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6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6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6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6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6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6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6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6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6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6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6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6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6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6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6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6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6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6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6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6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6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6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6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6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6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6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6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6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6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6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6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6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6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6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6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6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6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6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6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6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6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6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6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6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6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6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6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6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6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6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6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6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6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6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6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6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6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6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6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6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6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6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6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6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6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6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6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6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6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6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6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6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6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6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6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6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6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6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6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6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6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6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6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6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6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6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6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6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6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6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6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6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6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6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6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6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6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6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6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6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6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6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6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6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6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6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6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6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6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6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6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6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6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6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6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6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6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6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6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6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6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6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6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6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6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6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6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6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6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6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6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6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6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6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6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6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6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6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6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6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6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6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6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6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6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6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6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6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6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6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6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6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6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6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6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6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6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6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6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6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6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6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6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6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6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6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6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6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6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6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6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6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6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6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6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6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6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6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6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6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6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6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6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6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6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6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6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6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6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6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6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6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6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6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6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6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6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6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6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6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6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6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6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6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6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6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6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6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6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6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6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6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6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6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6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6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6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6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6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6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6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6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6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6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6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6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6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6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6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6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6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6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6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6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6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6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6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6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6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6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6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6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6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6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6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6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6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6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6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6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6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6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6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6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6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6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6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6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6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6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6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6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6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6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6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6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6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6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6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6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6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6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6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6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6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6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6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6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6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6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6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6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6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6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6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6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6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6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6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6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6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6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6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6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6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6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6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6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6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6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6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6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6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6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6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6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6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6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6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6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6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6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6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6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6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6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6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6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6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6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6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6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6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6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6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6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6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6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6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6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6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6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6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6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6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6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6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6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6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6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6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6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6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6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6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6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6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6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6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6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6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6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6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6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6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6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6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6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6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6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6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6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6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6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6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6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6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6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6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6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6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6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6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6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6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6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6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6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6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6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6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6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6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6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6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6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6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6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6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6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6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6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6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6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6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4" width="18.78"/>
    <col customWidth="1" min="5" max="9" width="11.33"/>
    <col customWidth="1" min="10" max="26" width="10.56"/>
  </cols>
  <sheetData>
    <row r="1" ht="16.5" customHeight="1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6.5" customHeight="1">
      <c r="A2" s="4" t="s">
        <v>18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6.5" customHeight="1">
      <c r="A3" s="3"/>
      <c r="B3" s="3" t="s">
        <v>5</v>
      </c>
      <c r="C3" s="3"/>
      <c r="D3" s="20">
        <f>'Q3(a)'!D7</f>
        <v>224834.69</v>
      </c>
      <c r="E3" s="3"/>
      <c r="F3" s="6"/>
      <c r="G3" s="6"/>
      <c r="H3" s="6"/>
      <c r="I3" s="6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6.5" customHeight="1">
      <c r="A4" s="3"/>
      <c r="B4" s="3" t="s">
        <v>3</v>
      </c>
      <c r="C4" s="3"/>
      <c r="D4" s="21">
        <v>0.0315</v>
      </c>
      <c r="E4" s="3"/>
      <c r="F4" s="6"/>
      <c r="G4" s="6"/>
      <c r="H4" s="6"/>
      <c r="I4" s="6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6.5" customHeight="1">
      <c r="A5" s="3"/>
      <c r="B5" s="6" t="s">
        <v>10</v>
      </c>
      <c r="C5" s="8"/>
      <c r="D5" s="9">
        <v>45.0</v>
      </c>
      <c r="E5" s="3"/>
      <c r="F5" s="6"/>
      <c r="G5" s="6"/>
      <c r="H5" s="6"/>
      <c r="I5" s="6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6.5" customHeight="1">
      <c r="A6" s="3"/>
      <c r="B6" s="6"/>
      <c r="C6" s="8"/>
      <c r="D6" s="8"/>
      <c r="E6" s="3"/>
      <c r="F6" s="6"/>
      <c r="G6" s="6"/>
      <c r="H6" s="6"/>
      <c r="I6" s="6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6.5" customHeight="1">
      <c r="A7" s="3"/>
      <c r="B7" s="6" t="s">
        <v>11</v>
      </c>
      <c r="C7" s="8"/>
      <c r="D7" s="10">
        <v>2331.6</v>
      </c>
      <c r="E7" s="3"/>
      <c r="F7" s="6"/>
      <c r="G7" s="6"/>
      <c r="H7" s="6"/>
      <c r="I7" s="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6.5" customHeight="1">
      <c r="A8" s="3"/>
      <c r="B8" s="6" t="s">
        <v>12</v>
      </c>
      <c r="C8" s="8"/>
      <c r="D8" s="10">
        <f>SUM(D11:D55)</f>
        <v>224834.86</v>
      </c>
      <c r="E8" s="3"/>
      <c r="F8" s="6"/>
      <c r="G8" s="6"/>
      <c r="H8" s="6"/>
      <c r="I8" s="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6.5" customHeight="1">
      <c r="A9" s="3"/>
      <c r="B9" s="6"/>
      <c r="C9" s="8"/>
      <c r="D9" s="6"/>
      <c r="E9" s="8"/>
      <c r="F9" s="6"/>
      <c r="G9" s="6"/>
      <c r="H9" s="6"/>
      <c r="I9" s="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6.5" customHeight="1">
      <c r="A10" s="3"/>
      <c r="B10" s="11" t="s">
        <v>13</v>
      </c>
      <c r="C10" s="12" t="s">
        <v>11</v>
      </c>
      <c r="D10" s="13" t="s">
        <v>14</v>
      </c>
      <c r="E10" s="8"/>
      <c r="F10" s="6"/>
      <c r="G10" s="6"/>
      <c r="H10" s="6"/>
      <c r="I10" s="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6.5" customHeight="1">
      <c r="A11" s="3"/>
      <c r="B11" s="14">
        <v>1.0</v>
      </c>
      <c r="C11" s="15">
        <f t="shared" ref="C11:C55" si="1">$D$7</f>
        <v>2331.6</v>
      </c>
      <c r="D11" s="16">
        <f t="shared" ref="D11:D55" si="2">ROUND(C11*(1+$D$4)^($D$5-B11),2)</f>
        <v>9126.42</v>
      </c>
      <c r="E11" s="8"/>
      <c r="F11" s="6"/>
      <c r="G11" s="6"/>
      <c r="H11" s="6"/>
      <c r="I11" s="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6.5" customHeight="1">
      <c r="A12" s="3"/>
      <c r="B12" s="14">
        <v>2.0</v>
      </c>
      <c r="C12" s="15">
        <f t="shared" si="1"/>
        <v>2331.6</v>
      </c>
      <c r="D12" s="16">
        <f t="shared" si="2"/>
        <v>8847.71</v>
      </c>
      <c r="E12" s="6"/>
      <c r="F12" s="6"/>
      <c r="G12" s="6"/>
      <c r="H12" s="6"/>
      <c r="I12" s="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6.5" customHeight="1">
      <c r="A13" s="3"/>
      <c r="B13" s="14">
        <v>3.0</v>
      </c>
      <c r="C13" s="15">
        <f t="shared" si="1"/>
        <v>2331.6</v>
      </c>
      <c r="D13" s="16">
        <f t="shared" si="2"/>
        <v>8577.52</v>
      </c>
      <c r="E13" s="6"/>
      <c r="F13" s="6"/>
      <c r="G13" s="6"/>
      <c r="H13" s="6"/>
      <c r="I13" s="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6.5" customHeight="1">
      <c r="A14" s="3"/>
      <c r="B14" s="14">
        <v>4.0</v>
      </c>
      <c r="C14" s="15">
        <f t="shared" si="1"/>
        <v>2331.6</v>
      </c>
      <c r="D14" s="16">
        <f t="shared" si="2"/>
        <v>8315.58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6.5" customHeight="1">
      <c r="A15" s="3"/>
      <c r="B15" s="14">
        <v>5.0</v>
      </c>
      <c r="C15" s="15">
        <f t="shared" si="1"/>
        <v>2331.6</v>
      </c>
      <c r="D15" s="16">
        <f t="shared" si="2"/>
        <v>8061.64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6.5" customHeight="1">
      <c r="A16" s="3"/>
      <c r="B16" s="14">
        <v>6.0</v>
      </c>
      <c r="C16" s="15">
        <f t="shared" si="1"/>
        <v>2331.6</v>
      </c>
      <c r="D16" s="16">
        <f t="shared" si="2"/>
        <v>7815.45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6.5" customHeight="1">
      <c r="A17" s="3"/>
      <c r="B17" s="14">
        <v>7.0</v>
      </c>
      <c r="C17" s="15">
        <f t="shared" si="1"/>
        <v>2331.6</v>
      </c>
      <c r="D17" s="16">
        <f t="shared" si="2"/>
        <v>7576.78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6.5" customHeight="1">
      <c r="A18" s="3"/>
      <c r="B18" s="14">
        <v>8.0</v>
      </c>
      <c r="C18" s="15">
        <f t="shared" si="1"/>
        <v>2331.6</v>
      </c>
      <c r="D18" s="16">
        <f t="shared" si="2"/>
        <v>7345.4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6.5" customHeight="1">
      <c r="A19" s="3"/>
      <c r="B19" s="14">
        <v>9.0</v>
      </c>
      <c r="C19" s="15">
        <f t="shared" si="1"/>
        <v>2331.6</v>
      </c>
      <c r="D19" s="16">
        <f t="shared" si="2"/>
        <v>7121.09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6.5" customHeight="1">
      <c r="A20" s="3"/>
      <c r="B20" s="14">
        <v>10.0</v>
      </c>
      <c r="C20" s="15">
        <f t="shared" si="1"/>
        <v>2331.6</v>
      </c>
      <c r="D20" s="16">
        <f t="shared" si="2"/>
        <v>6903.62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6.5" customHeight="1">
      <c r="A21" s="3"/>
      <c r="B21" s="14">
        <v>11.0</v>
      </c>
      <c r="C21" s="15">
        <f t="shared" si="1"/>
        <v>2331.6</v>
      </c>
      <c r="D21" s="16">
        <f t="shared" si="2"/>
        <v>6692.8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6.5" customHeight="1">
      <c r="A22" s="3"/>
      <c r="B22" s="14">
        <v>12.0</v>
      </c>
      <c r="C22" s="15">
        <f t="shared" si="1"/>
        <v>2331.6</v>
      </c>
      <c r="D22" s="16">
        <f t="shared" si="2"/>
        <v>6488.42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6.5" customHeight="1">
      <c r="A23" s="3"/>
      <c r="B23" s="14">
        <v>13.0</v>
      </c>
      <c r="C23" s="15">
        <f t="shared" si="1"/>
        <v>2331.6</v>
      </c>
      <c r="D23" s="16">
        <f t="shared" si="2"/>
        <v>6290.27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6.5" customHeight="1">
      <c r="A24" s="3"/>
      <c r="B24" s="14">
        <v>14.0</v>
      </c>
      <c r="C24" s="15">
        <f t="shared" si="1"/>
        <v>2331.6</v>
      </c>
      <c r="D24" s="16">
        <f t="shared" si="2"/>
        <v>6098.18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6.5" customHeight="1">
      <c r="A25" s="3"/>
      <c r="B25" s="14">
        <v>15.0</v>
      </c>
      <c r="C25" s="15">
        <f t="shared" si="1"/>
        <v>2331.6</v>
      </c>
      <c r="D25" s="16">
        <f t="shared" si="2"/>
        <v>5911.95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6.5" customHeight="1">
      <c r="A26" s="3"/>
      <c r="B26" s="14">
        <v>16.0</v>
      </c>
      <c r="C26" s="15">
        <f t="shared" si="1"/>
        <v>2331.6</v>
      </c>
      <c r="D26" s="16">
        <f t="shared" si="2"/>
        <v>5731.41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6.5" customHeight="1">
      <c r="A27" s="3"/>
      <c r="B27" s="14">
        <v>17.0</v>
      </c>
      <c r="C27" s="15">
        <f t="shared" si="1"/>
        <v>2331.6</v>
      </c>
      <c r="D27" s="16">
        <f t="shared" si="2"/>
        <v>5556.39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6.5" customHeight="1">
      <c r="A28" s="3"/>
      <c r="B28" s="14">
        <v>18.0</v>
      </c>
      <c r="C28" s="15">
        <f t="shared" si="1"/>
        <v>2331.6</v>
      </c>
      <c r="D28" s="16">
        <f t="shared" si="2"/>
        <v>5386.71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6.5" customHeight="1">
      <c r="A29" s="3"/>
      <c r="B29" s="14">
        <v>19.0</v>
      </c>
      <c r="C29" s="15">
        <f t="shared" si="1"/>
        <v>2331.6</v>
      </c>
      <c r="D29" s="16">
        <f t="shared" si="2"/>
        <v>5222.21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6.5" customHeight="1">
      <c r="A30" s="3"/>
      <c r="B30" s="14">
        <v>20.0</v>
      </c>
      <c r="C30" s="15">
        <f t="shared" si="1"/>
        <v>2331.6</v>
      </c>
      <c r="D30" s="16">
        <f t="shared" si="2"/>
        <v>5062.73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6.5" customHeight="1">
      <c r="A31" s="3"/>
      <c r="B31" s="14">
        <v>21.0</v>
      </c>
      <c r="C31" s="15">
        <f t="shared" si="1"/>
        <v>2331.6</v>
      </c>
      <c r="D31" s="16">
        <f t="shared" si="2"/>
        <v>4908.13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6.5" customHeight="1">
      <c r="A32" s="3"/>
      <c r="B32" s="14">
        <v>22.0</v>
      </c>
      <c r="C32" s="15">
        <f t="shared" si="1"/>
        <v>2331.6</v>
      </c>
      <c r="D32" s="16">
        <f t="shared" si="2"/>
        <v>4758.24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6.5" customHeight="1">
      <c r="A33" s="3"/>
      <c r="B33" s="14">
        <v>23.0</v>
      </c>
      <c r="C33" s="15">
        <f t="shared" si="1"/>
        <v>2331.6</v>
      </c>
      <c r="D33" s="16">
        <f t="shared" si="2"/>
        <v>4612.93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6.5" customHeight="1">
      <c r="A34" s="3"/>
      <c r="B34" s="14">
        <v>24.0</v>
      </c>
      <c r="C34" s="15">
        <f t="shared" si="1"/>
        <v>2331.6</v>
      </c>
      <c r="D34" s="16">
        <f t="shared" si="2"/>
        <v>4472.06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6.5" customHeight="1">
      <c r="A35" s="3"/>
      <c r="B35" s="14">
        <v>25.0</v>
      </c>
      <c r="C35" s="15">
        <f t="shared" si="1"/>
        <v>2331.6</v>
      </c>
      <c r="D35" s="16">
        <f t="shared" si="2"/>
        <v>4335.5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6.5" customHeight="1">
      <c r="A36" s="3"/>
      <c r="B36" s="14">
        <v>26.0</v>
      </c>
      <c r="C36" s="15">
        <f t="shared" si="1"/>
        <v>2331.6</v>
      </c>
      <c r="D36" s="16">
        <f t="shared" si="2"/>
        <v>4203.1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6.5" customHeight="1">
      <c r="A37" s="3"/>
      <c r="B37" s="14">
        <v>27.0</v>
      </c>
      <c r="C37" s="15">
        <f t="shared" si="1"/>
        <v>2331.6</v>
      </c>
      <c r="D37" s="16">
        <f t="shared" si="2"/>
        <v>4074.74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6.5" customHeight="1">
      <c r="A38" s="3"/>
      <c r="B38" s="14">
        <v>28.0</v>
      </c>
      <c r="C38" s="15">
        <f t="shared" si="1"/>
        <v>2331.6</v>
      </c>
      <c r="D38" s="16">
        <f t="shared" si="2"/>
        <v>3950.31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6.5" customHeight="1">
      <c r="A39" s="3"/>
      <c r="B39" s="14">
        <v>29.0</v>
      </c>
      <c r="C39" s="15">
        <f t="shared" si="1"/>
        <v>2331.6</v>
      </c>
      <c r="D39" s="16">
        <f t="shared" si="2"/>
        <v>3829.67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6.5" customHeight="1">
      <c r="A40" s="3"/>
      <c r="B40" s="14">
        <v>30.0</v>
      </c>
      <c r="C40" s="15">
        <f t="shared" si="1"/>
        <v>2331.6</v>
      </c>
      <c r="D40" s="16">
        <f t="shared" si="2"/>
        <v>3712.72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6.5" customHeight="1">
      <c r="A41" s="3"/>
      <c r="B41" s="14">
        <v>31.0</v>
      </c>
      <c r="C41" s="15">
        <f t="shared" si="1"/>
        <v>2331.6</v>
      </c>
      <c r="D41" s="16">
        <f t="shared" si="2"/>
        <v>3599.34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6.5" customHeight="1">
      <c r="A42" s="3"/>
      <c r="B42" s="14">
        <v>32.0</v>
      </c>
      <c r="C42" s="15">
        <f t="shared" si="1"/>
        <v>2331.6</v>
      </c>
      <c r="D42" s="16">
        <f t="shared" si="2"/>
        <v>3489.43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6.5" customHeight="1">
      <c r="A43" s="3"/>
      <c r="B43" s="14">
        <v>33.0</v>
      </c>
      <c r="C43" s="15">
        <f t="shared" si="1"/>
        <v>2331.6</v>
      </c>
      <c r="D43" s="16">
        <f t="shared" si="2"/>
        <v>3382.87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6.5" customHeight="1">
      <c r="A44" s="3"/>
      <c r="B44" s="14">
        <v>34.0</v>
      </c>
      <c r="C44" s="15">
        <f t="shared" si="1"/>
        <v>2331.6</v>
      </c>
      <c r="D44" s="16">
        <f t="shared" si="2"/>
        <v>3279.56</v>
      </c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6.5" customHeight="1">
      <c r="A45" s="3"/>
      <c r="B45" s="14">
        <v>35.0</v>
      </c>
      <c r="C45" s="15">
        <f t="shared" si="1"/>
        <v>2331.6</v>
      </c>
      <c r="D45" s="16">
        <f t="shared" si="2"/>
        <v>3179.41</v>
      </c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6.5" customHeight="1">
      <c r="A46" s="3"/>
      <c r="B46" s="14">
        <v>36.0</v>
      </c>
      <c r="C46" s="15">
        <f t="shared" si="1"/>
        <v>2331.6</v>
      </c>
      <c r="D46" s="16">
        <f t="shared" si="2"/>
        <v>3082.32</v>
      </c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6.5" customHeight="1">
      <c r="A47" s="3"/>
      <c r="B47" s="14">
        <v>37.0</v>
      </c>
      <c r="C47" s="15">
        <f t="shared" si="1"/>
        <v>2331.6</v>
      </c>
      <c r="D47" s="16">
        <f t="shared" si="2"/>
        <v>2988.19</v>
      </c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6.5" customHeight="1">
      <c r="A48" s="3"/>
      <c r="B48" s="14">
        <v>38.0</v>
      </c>
      <c r="C48" s="15">
        <f t="shared" si="1"/>
        <v>2331.6</v>
      </c>
      <c r="D48" s="16">
        <f t="shared" si="2"/>
        <v>2896.93</v>
      </c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6.5" customHeight="1">
      <c r="A49" s="3"/>
      <c r="B49" s="14">
        <v>39.0</v>
      </c>
      <c r="C49" s="15">
        <f t="shared" si="1"/>
        <v>2331.6</v>
      </c>
      <c r="D49" s="16">
        <f t="shared" si="2"/>
        <v>2808.47</v>
      </c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6.5" customHeight="1">
      <c r="A50" s="3"/>
      <c r="B50" s="14">
        <v>40.0</v>
      </c>
      <c r="C50" s="15">
        <f t="shared" si="1"/>
        <v>2331.6</v>
      </c>
      <c r="D50" s="16">
        <f t="shared" si="2"/>
        <v>2722.7</v>
      </c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6.5" customHeight="1">
      <c r="A51" s="3"/>
      <c r="B51" s="14">
        <v>41.0</v>
      </c>
      <c r="C51" s="15">
        <f t="shared" si="1"/>
        <v>2331.6</v>
      </c>
      <c r="D51" s="16">
        <f t="shared" si="2"/>
        <v>2639.56</v>
      </c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6.5" customHeight="1">
      <c r="A52" s="3"/>
      <c r="B52" s="14">
        <v>42.0</v>
      </c>
      <c r="C52" s="15">
        <f t="shared" si="1"/>
        <v>2331.6</v>
      </c>
      <c r="D52" s="16">
        <f t="shared" si="2"/>
        <v>2558.95</v>
      </c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6.5" customHeight="1">
      <c r="A53" s="3"/>
      <c r="B53" s="14">
        <v>43.0</v>
      </c>
      <c r="C53" s="15">
        <f t="shared" si="1"/>
        <v>2331.6</v>
      </c>
      <c r="D53" s="16">
        <f t="shared" si="2"/>
        <v>2480.8</v>
      </c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6.5" customHeight="1">
      <c r="A54" s="3"/>
      <c r="B54" s="14">
        <v>44.0</v>
      </c>
      <c r="C54" s="15">
        <f t="shared" si="1"/>
        <v>2331.6</v>
      </c>
      <c r="D54" s="16">
        <f t="shared" si="2"/>
        <v>2405.05</v>
      </c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6.5" customHeight="1">
      <c r="A55" s="3"/>
      <c r="B55" s="17">
        <v>45.0</v>
      </c>
      <c r="C55" s="18">
        <f t="shared" si="1"/>
        <v>2331.6</v>
      </c>
      <c r="D55" s="19">
        <f t="shared" si="2"/>
        <v>2331.6</v>
      </c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6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6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6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6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6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6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6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6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6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6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6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6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6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6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6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6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6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6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6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6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6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6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6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6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6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6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6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6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6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6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6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6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6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6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6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6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6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6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6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6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6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6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6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6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6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6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6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6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6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6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6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6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6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6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6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6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6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6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6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6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6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6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6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6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6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6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6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6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6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6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6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6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6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6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6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6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6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6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6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6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6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6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6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6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6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6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6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6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6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6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6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6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6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6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6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6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6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6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6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6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6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6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6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6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6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6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6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6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6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6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6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6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6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6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6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6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6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6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6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6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6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6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6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6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6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6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6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6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6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6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6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6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6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6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6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6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6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6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6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6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6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6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6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6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6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6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6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6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6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6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6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6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6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6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6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6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6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6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6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6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6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6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6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6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6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6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6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6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6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6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6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6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6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6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6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6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6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6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6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6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6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6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6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6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6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6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6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6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6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6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6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6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6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6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6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6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6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6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6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6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6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6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6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6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6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6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6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6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6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6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6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6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6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6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6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6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6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6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6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6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6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6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6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6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6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6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6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6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6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6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6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6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6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6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6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6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6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6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6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6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6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6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6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6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6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6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6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6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6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6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6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6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6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6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6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6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6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6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6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6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6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6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6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6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6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6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6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6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6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6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6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6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6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6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6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6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6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6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6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6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6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6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6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6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6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6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6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6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6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6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6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6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6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6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6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6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6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6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6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6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6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6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6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6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6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6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6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6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6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6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6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6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6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6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6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6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6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6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6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6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6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6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6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6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6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6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6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6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6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6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6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6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6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6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6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6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6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6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6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6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6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6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6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6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6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6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6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6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6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6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6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6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6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6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6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6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6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6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6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6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6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6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6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6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6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6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6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6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6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6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6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6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6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6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6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6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6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6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6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6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6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6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6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6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6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6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6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6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6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6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6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6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6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6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6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6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6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6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6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6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6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6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6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6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6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6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6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6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6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6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6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6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6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6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6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6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6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6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6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6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6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6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6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6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6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6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6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6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6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6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6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6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6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6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6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6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6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6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6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6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6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6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6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6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6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6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6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6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6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6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6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6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6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6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6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6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6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6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6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6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6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6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6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6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6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6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6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6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6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6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6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6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6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6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6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6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6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6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6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6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6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6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6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6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6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6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6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6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6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6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6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6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6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6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6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6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6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6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6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6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6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6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6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6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6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6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6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6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6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6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6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6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6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6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6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6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6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6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6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6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6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6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6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6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6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6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6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6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6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6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6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6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6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6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6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6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6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6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6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6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6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6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6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6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6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6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6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6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6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6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6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6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6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6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6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6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6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6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6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6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6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6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6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6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6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6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6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6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6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6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6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6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6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6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6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6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6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6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6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6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6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6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6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6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6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6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6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6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6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6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6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6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6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6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6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6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6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6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6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6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6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6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6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6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6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6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6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6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6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6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6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6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6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6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6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6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6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6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6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6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6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6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6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6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6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6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6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6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6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6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6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6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6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6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6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6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6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6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6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6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6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6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6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6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6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6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6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6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6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6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6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6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6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6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6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6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6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6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6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6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6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6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6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6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6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6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6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6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6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6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6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6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6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6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6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6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6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6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6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6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6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6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6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6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6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6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6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6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6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6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6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6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6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6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6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6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6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6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6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6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6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6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6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6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6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6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6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6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6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6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6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6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6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6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6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6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6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6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6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6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6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6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6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6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6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6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6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6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6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6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6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6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6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6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6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6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6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6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6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6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6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6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6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6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6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6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6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6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6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6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6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6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6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6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6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6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6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6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6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6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6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6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6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6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6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6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6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6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6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6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6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6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6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6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6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6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6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6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6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6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6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6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6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6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6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6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6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6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6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6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6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6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6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6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6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6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6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6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6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6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6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6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6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6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6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6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6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6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6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6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6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6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6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6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6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6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6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6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6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6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6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6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6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6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6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6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6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6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6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6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6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6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6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6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6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6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6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6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6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6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6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6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6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6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6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6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6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6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6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6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6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6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6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6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6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6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6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6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6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6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6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6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6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6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6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6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6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6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6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6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6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6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6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6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6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6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6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6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6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6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6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6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6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6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6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6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6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6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6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6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6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6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6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6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6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6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6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6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6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6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6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6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6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6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6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6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6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6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6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6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6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6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6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6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6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6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6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6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6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6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6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6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6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6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6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6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6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6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6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6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6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6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6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6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6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6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6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6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6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6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6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6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6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6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6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4" width="18.78"/>
    <col customWidth="1" min="5" max="9" width="11.33"/>
    <col customWidth="1" min="10" max="26" width="10.56"/>
  </cols>
  <sheetData>
    <row r="1" ht="16.5" customHeight="1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6.5" customHeight="1">
      <c r="A2" s="4" t="s">
        <v>19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6.5" customHeight="1">
      <c r="A3" s="3"/>
      <c r="B3" s="3" t="s">
        <v>2</v>
      </c>
      <c r="C3" s="3"/>
      <c r="D3" s="5">
        <v>10500.0</v>
      </c>
      <c r="E3" s="3"/>
      <c r="F3" s="6"/>
      <c r="G3" s="6"/>
      <c r="H3" s="6"/>
      <c r="I3" s="6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6.5" customHeight="1">
      <c r="A4" s="3"/>
      <c r="B4" s="3" t="s">
        <v>3</v>
      </c>
      <c r="C4" s="3"/>
      <c r="D4" s="7">
        <v>0.072</v>
      </c>
      <c r="E4" s="3"/>
      <c r="F4" s="6"/>
      <c r="G4" s="6"/>
      <c r="H4" s="6"/>
      <c r="I4" s="6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6.5" customHeight="1">
      <c r="A5" s="3"/>
      <c r="B5" s="6" t="s">
        <v>4</v>
      </c>
      <c r="C5" s="8"/>
      <c r="D5" s="9">
        <v>24.0</v>
      </c>
      <c r="E5" s="3"/>
      <c r="F5" s="6"/>
      <c r="G5" s="6"/>
      <c r="H5" s="6"/>
      <c r="I5" s="6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6.5" customHeight="1">
      <c r="A6" s="3"/>
      <c r="B6" s="6"/>
      <c r="C6" s="8"/>
      <c r="D6" s="8"/>
      <c r="E6" s="3"/>
      <c r="F6" s="6"/>
      <c r="G6" s="6"/>
      <c r="H6" s="6"/>
      <c r="I6" s="6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6.5" customHeight="1">
      <c r="A7" s="3"/>
      <c r="B7" s="6" t="s">
        <v>5</v>
      </c>
      <c r="C7" s="8"/>
      <c r="D7" s="10">
        <f>SUM(D10:D34)</f>
        <v>128842.88</v>
      </c>
      <c r="E7" s="3"/>
      <c r="F7" s="6"/>
      <c r="G7" s="6"/>
      <c r="H7" s="6"/>
      <c r="I7" s="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6.5" customHeight="1">
      <c r="A8" s="3"/>
      <c r="B8" s="6"/>
      <c r="C8" s="8"/>
      <c r="D8" s="6"/>
      <c r="E8" s="8"/>
      <c r="F8" s="6"/>
      <c r="G8" s="6"/>
      <c r="H8" s="6"/>
      <c r="I8" s="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6.5" customHeight="1">
      <c r="A9" s="3"/>
      <c r="B9" s="11" t="s">
        <v>6</v>
      </c>
      <c r="C9" s="12" t="s">
        <v>7</v>
      </c>
      <c r="D9" s="13" t="s">
        <v>8</v>
      </c>
      <c r="E9" s="8"/>
      <c r="F9" s="6"/>
      <c r="G9" s="6"/>
      <c r="H9" s="6"/>
      <c r="I9" s="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6.5" customHeight="1">
      <c r="A10" s="3"/>
      <c r="B10" s="14">
        <v>0.0</v>
      </c>
      <c r="C10" s="15">
        <f t="shared" ref="C10:C34" si="1">$D$3</f>
        <v>10500</v>
      </c>
      <c r="D10" s="16">
        <f t="shared" ref="D10:D34" si="2">ROUND(C10/(1+$D$4)^B10,2)</f>
        <v>10500</v>
      </c>
      <c r="E10" s="8"/>
      <c r="F10" s="6"/>
      <c r="G10" s="6"/>
      <c r="H10" s="6"/>
      <c r="I10" s="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6.5" customHeight="1">
      <c r="A11" s="3"/>
      <c r="B11" s="14">
        <v>1.0</v>
      </c>
      <c r="C11" s="15">
        <f t="shared" si="1"/>
        <v>10500</v>
      </c>
      <c r="D11" s="16">
        <f t="shared" si="2"/>
        <v>9794.78</v>
      </c>
      <c r="E11" s="8"/>
      <c r="F11" s="6"/>
      <c r="G11" s="6"/>
      <c r="H11" s="6"/>
      <c r="I11" s="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6.5" customHeight="1">
      <c r="A12" s="3"/>
      <c r="B12" s="14">
        <v>2.0</v>
      </c>
      <c r="C12" s="15">
        <f t="shared" si="1"/>
        <v>10500</v>
      </c>
      <c r="D12" s="16">
        <f t="shared" si="2"/>
        <v>9136.92</v>
      </c>
      <c r="E12" s="6"/>
      <c r="F12" s="6"/>
      <c r="G12" s="6"/>
      <c r="H12" s="6"/>
      <c r="I12" s="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6.5" customHeight="1">
      <c r="A13" s="3"/>
      <c r="B13" s="14">
        <v>3.0</v>
      </c>
      <c r="C13" s="15">
        <f t="shared" si="1"/>
        <v>10500</v>
      </c>
      <c r="D13" s="16">
        <f t="shared" si="2"/>
        <v>8523.24</v>
      </c>
      <c r="E13" s="6"/>
      <c r="F13" s="6"/>
      <c r="G13" s="6"/>
      <c r="H13" s="6"/>
      <c r="I13" s="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6.5" customHeight="1">
      <c r="A14" s="3"/>
      <c r="B14" s="14">
        <v>4.0</v>
      </c>
      <c r="C14" s="15">
        <f t="shared" si="1"/>
        <v>10500</v>
      </c>
      <c r="D14" s="16">
        <f t="shared" si="2"/>
        <v>7950.79</v>
      </c>
      <c r="E14" s="6"/>
      <c r="F14" s="6"/>
      <c r="G14" s="6"/>
      <c r="H14" s="6"/>
      <c r="I14" s="6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6.5" customHeight="1">
      <c r="A15" s="3"/>
      <c r="B15" s="14">
        <v>5.0</v>
      </c>
      <c r="C15" s="15">
        <f t="shared" si="1"/>
        <v>10500</v>
      </c>
      <c r="D15" s="16">
        <f t="shared" si="2"/>
        <v>7416.78</v>
      </c>
      <c r="E15" s="6"/>
      <c r="F15" s="6"/>
      <c r="G15" s="6"/>
      <c r="H15" s="6"/>
      <c r="I15" s="6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6.5" customHeight="1">
      <c r="A16" s="3"/>
      <c r="B16" s="14">
        <v>6.0</v>
      </c>
      <c r="C16" s="15">
        <f t="shared" si="1"/>
        <v>10500</v>
      </c>
      <c r="D16" s="16">
        <f t="shared" si="2"/>
        <v>6918.64</v>
      </c>
      <c r="E16" s="6"/>
      <c r="F16" s="6"/>
      <c r="G16" s="6"/>
      <c r="H16" s="6"/>
      <c r="I16" s="6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6.5" customHeight="1">
      <c r="A17" s="3"/>
      <c r="B17" s="14">
        <v>7.0</v>
      </c>
      <c r="C17" s="15">
        <f t="shared" si="1"/>
        <v>10500</v>
      </c>
      <c r="D17" s="16">
        <f t="shared" si="2"/>
        <v>6453.95</v>
      </c>
      <c r="E17" s="6"/>
      <c r="F17" s="6"/>
      <c r="G17" s="6"/>
      <c r="H17" s="6"/>
      <c r="I17" s="6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6.5" customHeight="1">
      <c r="A18" s="3"/>
      <c r="B18" s="14">
        <v>8.0</v>
      </c>
      <c r="C18" s="15">
        <f t="shared" si="1"/>
        <v>10500</v>
      </c>
      <c r="D18" s="16">
        <f t="shared" si="2"/>
        <v>6020.48</v>
      </c>
      <c r="E18" s="6"/>
      <c r="F18" s="6"/>
      <c r="G18" s="6"/>
      <c r="H18" s="6"/>
      <c r="I18" s="6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6.5" customHeight="1">
      <c r="A19" s="3"/>
      <c r="B19" s="14">
        <v>9.0</v>
      </c>
      <c r="C19" s="15">
        <f t="shared" si="1"/>
        <v>10500</v>
      </c>
      <c r="D19" s="16">
        <f t="shared" si="2"/>
        <v>5616.12</v>
      </c>
      <c r="E19" s="6"/>
      <c r="F19" s="6"/>
      <c r="G19" s="6"/>
      <c r="H19" s="6"/>
      <c r="I19" s="6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6.5" customHeight="1">
      <c r="A20" s="3"/>
      <c r="B20" s="14">
        <v>10.0</v>
      </c>
      <c r="C20" s="15">
        <f t="shared" si="1"/>
        <v>10500</v>
      </c>
      <c r="D20" s="16">
        <f t="shared" si="2"/>
        <v>5238.92</v>
      </c>
      <c r="E20" s="6"/>
      <c r="F20" s="6"/>
      <c r="G20" s="6"/>
      <c r="H20" s="6"/>
      <c r="I20" s="6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6.5" customHeight="1">
      <c r="A21" s="3"/>
      <c r="B21" s="14">
        <v>11.0</v>
      </c>
      <c r="C21" s="15">
        <f t="shared" si="1"/>
        <v>10500</v>
      </c>
      <c r="D21" s="16">
        <f t="shared" si="2"/>
        <v>4887.05</v>
      </c>
      <c r="E21" s="6"/>
      <c r="F21" s="6"/>
      <c r="G21" s="6"/>
      <c r="H21" s="6"/>
      <c r="I21" s="6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6.5" customHeight="1">
      <c r="A22" s="3"/>
      <c r="B22" s="14">
        <v>12.0</v>
      </c>
      <c r="C22" s="15">
        <f t="shared" si="1"/>
        <v>10500</v>
      </c>
      <c r="D22" s="16">
        <f t="shared" si="2"/>
        <v>4558.81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6.5" customHeight="1">
      <c r="A23" s="3"/>
      <c r="B23" s="14">
        <v>13.0</v>
      </c>
      <c r="C23" s="15">
        <f t="shared" si="1"/>
        <v>10500</v>
      </c>
      <c r="D23" s="16">
        <f t="shared" si="2"/>
        <v>4252.63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6.5" customHeight="1">
      <c r="A24" s="3"/>
      <c r="B24" s="14">
        <v>14.0</v>
      </c>
      <c r="C24" s="15">
        <f t="shared" si="1"/>
        <v>10500</v>
      </c>
      <c r="D24" s="16">
        <f t="shared" si="2"/>
        <v>3967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6.5" customHeight="1">
      <c r="A25" s="3"/>
      <c r="B25" s="14">
        <v>15.0</v>
      </c>
      <c r="C25" s="15">
        <f t="shared" si="1"/>
        <v>10500</v>
      </c>
      <c r="D25" s="16">
        <f t="shared" si="2"/>
        <v>3700.56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6.5" customHeight="1">
      <c r="A26" s="3"/>
      <c r="B26" s="14">
        <v>16.0</v>
      </c>
      <c r="C26" s="15">
        <f t="shared" si="1"/>
        <v>10500</v>
      </c>
      <c r="D26" s="16">
        <f t="shared" si="2"/>
        <v>3452.02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6.5" customHeight="1">
      <c r="A27" s="3"/>
      <c r="B27" s="14">
        <v>17.0</v>
      </c>
      <c r="C27" s="15">
        <f t="shared" si="1"/>
        <v>10500</v>
      </c>
      <c r="D27" s="16">
        <f t="shared" si="2"/>
        <v>3220.16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6.5" customHeight="1">
      <c r="A28" s="3"/>
      <c r="B28" s="14">
        <v>18.0</v>
      </c>
      <c r="C28" s="15">
        <f t="shared" si="1"/>
        <v>10500</v>
      </c>
      <c r="D28" s="16">
        <f t="shared" si="2"/>
        <v>3003.88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6.5" customHeight="1">
      <c r="A29" s="3"/>
      <c r="B29" s="14">
        <v>19.0</v>
      </c>
      <c r="C29" s="15">
        <f t="shared" si="1"/>
        <v>10500</v>
      </c>
      <c r="D29" s="16">
        <f t="shared" si="2"/>
        <v>2802.13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6.5" customHeight="1">
      <c r="A30" s="3"/>
      <c r="B30" s="14">
        <v>20.0</v>
      </c>
      <c r="C30" s="15">
        <f t="shared" si="1"/>
        <v>10500</v>
      </c>
      <c r="D30" s="16">
        <f t="shared" si="2"/>
        <v>2613.93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6.5" customHeight="1">
      <c r="A31" s="3"/>
      <c r="B31" s="14">
        <v>21.0</v>
      </c>
      <c r="C31" s="15">
        <f t="shared" si="1"/>
        <v>10500</v>
      </c>
      <c r="D31" s="16">
        <f t="shared" si="2"/>
        <v>2438.37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6.5" customHeight="1">
      <c r="A32" s="3"/>
      <c r="B32" s="14">
        <v>22.0</v>
      </c>
      <c r="C32" s="15">
        <f t="shared" si="1"/>
        <v>10500</v>
      </c>
      <c r="D32" s="16">
        <f t="shared" si="2"/>
        <v>2274.59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6.5" customHeight="1">
      <c r="A33" s="3"/>
      <c r="B33" s="14">
        <v>23.0</v>
      </c>
      <c r="C33" s="15">
        <f t="shared" si="1"/>
        <v>10500</v>
      </c>
      <c r="D33" s="16">
        <f t="shared" si="2"/>
        <v>2121.82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6.5" customHeight="1">
      <c r="A34" s="3"/>
      <c r="B34" s="17">
        <v>24.0</v>
      </c>
      <c r="C34" s="18">
        <f t="shared" si="1"/>
        <v>10500</v>
      </c>
      <c r="D34" s="19">
        <f t="shared" si="2"/>
        <v>1979.31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6.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6.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6.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6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6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6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6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6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6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6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6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6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6.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6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6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6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6.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6.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6.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6.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6.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6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6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6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6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6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6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6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6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6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6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6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6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6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6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6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6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6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6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6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6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6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6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6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6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6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6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6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6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6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6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6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6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6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6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6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6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6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6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6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6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6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6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6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6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6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6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6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6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6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6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6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6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6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6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6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6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6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6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6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6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6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6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6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6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6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6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6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6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6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6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6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6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6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6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6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6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6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6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6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6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6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6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6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6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6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6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6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6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6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6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6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6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6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6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6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6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6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6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6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6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6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6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6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6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6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6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6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6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6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6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6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6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6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6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6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6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6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6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6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6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6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6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6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6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6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6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6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6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6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6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6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6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6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6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6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6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6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6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6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6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6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6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6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6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6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6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6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6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6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6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6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6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6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6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6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6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6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6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6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6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6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6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6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6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6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6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6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6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6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6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6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6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6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6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6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6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6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6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6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6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6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6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6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6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6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6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6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6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6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6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6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6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6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6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6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6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6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6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6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6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6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6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6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6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6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6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6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6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6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6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6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6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6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6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6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6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6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6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6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6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6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6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6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6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6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6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6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6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6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6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6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6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6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6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6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6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6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6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6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6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6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6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6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6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6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6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6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6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6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6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6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6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6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6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6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6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6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6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6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6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6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6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6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6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6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6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6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6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6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6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6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6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6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6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6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6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6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6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6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6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6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6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6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6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6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6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6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6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6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6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6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6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6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6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6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6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6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6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6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6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6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6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6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6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6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6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6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6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6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6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6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6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6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6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6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6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6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6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6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6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6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6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6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6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6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6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6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6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6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6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6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6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6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6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6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6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6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6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6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6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6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6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6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6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6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6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6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6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6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6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6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6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6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6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6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6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6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6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6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6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6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6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6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6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6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6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6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6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6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6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6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6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6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6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6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6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6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6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6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6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6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6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6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6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6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6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6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6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6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6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6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6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6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6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6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6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6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6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6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6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6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6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6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6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6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6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6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6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6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6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6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6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6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6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6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6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6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6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6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6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6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6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6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6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6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6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6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6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6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6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6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6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6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6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6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6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6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6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6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6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6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6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6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6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6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6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6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6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6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6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6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6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6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6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6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6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6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6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6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6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6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6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6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6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6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6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6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6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6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6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6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6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6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6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6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6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6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6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6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6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6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6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6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6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6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6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6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6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6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6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6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6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6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6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6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6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6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6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6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6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6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6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6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6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6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6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6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6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6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6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6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6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6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6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6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6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6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6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6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6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6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6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6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6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6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6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6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6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6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6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6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6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6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6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6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6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6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6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6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6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6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6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6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6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6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6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6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6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6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6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6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6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6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6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6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6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6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6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6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6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6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6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6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6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6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6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6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6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6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6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6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6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6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6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6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6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6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6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6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6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6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6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6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6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6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6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6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6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6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6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6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6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6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6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6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6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6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6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6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6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6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6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6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6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6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6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6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6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6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6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6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6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6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6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6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6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6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6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6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6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6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6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6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6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6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6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6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6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6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6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6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6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6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6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6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6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6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6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6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6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6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6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6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6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6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6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6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6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6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6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6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6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6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6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6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6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6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6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6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6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6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6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6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6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6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6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6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6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6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6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6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6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6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6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6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6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6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6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6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6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6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6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6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6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6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6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6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6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6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6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6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6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6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6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6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6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6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6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6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6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6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6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6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6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6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6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6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6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6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6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6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6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6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6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6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6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6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6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6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6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6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6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6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6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6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6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6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6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6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6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6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6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6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6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6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6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6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6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6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6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6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6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6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6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6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6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6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6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6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6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6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6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6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6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6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6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6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6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6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6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6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6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6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6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6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6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6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6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6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6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6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6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6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6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6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6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6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6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6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6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6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6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6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6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6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6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6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6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6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6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6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6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6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6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6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6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6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6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6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6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6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6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6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6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6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6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6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6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6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6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6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6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6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6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6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6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6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6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6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6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6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6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6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6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6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6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6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6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6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6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6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6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6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6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6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6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6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6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6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6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6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6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6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6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6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6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6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6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6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6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6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6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6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6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6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6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6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6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6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6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6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6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6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6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6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6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6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6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6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6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6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6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6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6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6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6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6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6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6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6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6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6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6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6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6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6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6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6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6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6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6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6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6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6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6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6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6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6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6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6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6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6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6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6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6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6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6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6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6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6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6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6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6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6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6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6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6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6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6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6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6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6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6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6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6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6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6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6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6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6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6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6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6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6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6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6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6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6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6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6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6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6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6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6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6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4" width="18.78"/>
    <col customWidth="1" min="5" max="9" width="11.33"/>
    <col customWidth="1" min="10" max="26" width="10.56"/>
  </cols>
  <sheetData>
    <row r="1" ht="16.5" customHeight="1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6.5" customHeight="1">
      <c r="A2" s="4" t="s">
        <v>20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6.5" customHeight="1">
      <c r="A3" s="3"/>
      <c r="B3" s="3" t="s">
        <v>5</v>
      </c>
      <c r="C3" s="3"/>
      <c r="D3" s="20">
        <f>'Q4(a)'!D7</f>
        <v>128842.88</v>
      </c>
      <c r="E3" s="3"/>
      <c r="F3" s="6"/>
      <c r="G3" s="6"/>
      <c r="H3" s="6"/>
      <c r="I3" s="6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6.5" customHeight="1">
      <c r="A4" s="3"/>
      <c r="B4" s="3" t="s">
        <v>3</v>
      </c>
      <c r="C4" s="3"/>
      <c r="D4" s="22">
        <v>0.0636</v>
      </c>
      <c r="E4" s="3"/>
      <c r="F4" s="6"/>
      <c r="G4" s="6"/>
      <c r="H4" s="6"/>
      <c r="I4" s="6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6.5" customHeight="1">
      <c r="A5" s="3"/>
      <c r="B5" s="6" t="s">
        <v>10</v>
      </c>
      <c r="C5" s="8"/>
      <c r="D5" s="9">
        <v>36.0</v>
      </c>
      <c r="E5" s="3"/>
      <c r="F5" s="6"/>
      <c r="G5" s="6"/>
      <c r="H5" s="6"/>
      <c r="I5" s="6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6.5" customHeight="1">
      <c r="A6" s="3"/>
      <c r="B6" s="6"/>
      <c r="C6" s="8"/>
      <c r="D6" s="8"/>
      <c r="E6" s="3"/>
      <c r="F6" s="6"/>
      <c r="G6" s="6"/>
      <c r="H6" s="6"/>
      <c r="I6" s="6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6.5" customHeight="1">
      <c r="A7" s="3"/>
      <c r="B7" s="6" t="s">
        <v>11</v>
      </c>
      <c r="C7" s="8"/>
      <c r="D7" s="5">
        <v>1000.0</v>
      </c>
      <c r="E7" s="3"/>
      <c r="F7" s="6"/>
      <c r="G7" s="6"/>
      <c r="H7" s="6"/>
      <c r="I7" s="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6.5" customHeight="1">
      <c r="A8" s="3"/>
      <c r="B8" s="6" t="s">
        <v>12</v>
      </c>
      <c r="C8" s="8"/>
      <c r="D8" s="10">
        <f>SUM(D11:D46)</f>
        <v>129008.13</v>
      </c>
      <c r="E8" s="3"/>
      <c r="F8" s="6"/>
      <c r="G8" s="6"/>
      <c r="H8" s="6"/>
      <c r="I8" s="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6.5" customHeight="1">
      <c r="A9" s="3"/>
      <c r="B9" s="6"/>
      <c r="C9" s="8"/>
      <c r="D9" s="6"/>
      <c r="E9" s="8"/>
      <c r="F9" s="6"/>
      <c r="G9" s="6"/>
      <c r="H9" s="6"/>
      <c r="I9" s="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6.5" customHeight="1">
      <c r="A10" s="3"/>
      <c r="B10" s="11" t="s">
        <v>13</v>
      </c>
      <c r="C10" s="12" t="s">
        <v>11</v>
      </c>
      <c r="D10" s="13" t="s">
        <v>14</v>
      </c>
      <c r="E10" s="8"/>
      <c r="F10" s="6"/>
      <c r="G10" s="6"/>
      <c r="H10" s="6"/>
      <c r="I10" s="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6.5" customHeight="1">
      <c r="A11" s="3"/>
      <c r="B11" s="14">
        <v>1.0</v>
      </c>
      <c r="C11" s="15">
        <f t="shared" ref="C11:C46" si="1">$D$7</f>
        <v>1000</v>
      </c>
      <c r="D11" s="16">
        <f t="shared" ref="D11:D46" si="2">ROUND(C11*(1+$D$4)^($D$5-B11),2)</f>
        <v>8654.49</v>
      </c>
      <c r="E11" s="8"/>
      <c r="F11" s="6"/>
      <c r="G11" s="6"/>
      <c r="H11" s="6"/>
      <c r="I11" s="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6.5" customHeight="1">
      <c r="A12" s="3"/>
      <c r="B12" s="14">
        <v>2.0</v>
      </c>
      <c r="C12" s="15">
        <f t="shared" si="1"/>
        <v>1000</v>
      </c>
      <c r="D12" s="16">
        <f t="shared" si="2"/>
        <v>8136.98</v>
      </c>
      <c r="E12" s="6"/>
      <c r="F12" s="6"/>
      <c r="G12" s="6"/>
      <c r="H12" s="6"/>
      <c r="I12" s="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6.5" customHeight="1">
      <c r="A13" s="3"/>
      <c r="B13" s="14">
        <v>3.0</v>
      </c>
      <c r="C13" s="15">
        <f t="shared" si="1"/>
        <v>1000</v>
      </c>
      <c r="D13" s="16">
        <f t="shared" si="2"/>
        <v>7650.41</v>
      </c>
      <c r="E13" s="6"/>
      <c r="F13" s="6"/>
      <c r="G13" s="6"/>
      <c r="H13" s="6"/>
      <c r="I13" s="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6.5" customHeight="1">
      <c r="A14" s="3"/>
      <c r="B14" s="14">
        <v>4.0</v>
      </c>
      <c r="C14" s="15">
        <f t="shared" si="1"/>
        <v>1000</v>
      </c>
      <c r="D14" s="16">
        <f t="shared" si="2"/>
        <v>7192.94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6.5" customHeight="1">
      <c r="A15" s="3"/>
      <c r="B15" s="14">
        <v>5.0</v>
      </c>
      <c r="C15" s="15">
        <f t="shared" si="1"/>
        <v>1000</v>
      </c>
      <c r="D15" s="16">
        <f t="shared" si="2"/>
        <v>6762.83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6.5" customHeight="1">
      <c r="A16" s="3"/>
      <c r="B16" s="14">
        <v>6.0</v>
      </c>
      <c r="C16" s="15">
        <f t="shared" si="1"/>
        <v>1000</v>
      </c>
      <c r="D16" s="16">
        <f t="shared" si="2"/>
        <v>6358.43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6.5" customHeight="1">
      <c r="A17" s="3"/>
      <c r="B17" s="14">
        <v>7.0</v>
      </c>
      <c r="C17" s="15">
        <f t="shared" si="1"/>
        <v>1000</v>
      </c>
      <c r="D17" s="16">
        <f t="shared" si="2"/>
        <v>5978.22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6.5" customHeight="1">
      <c r="A18" s="3"/>
      <c r="B18" s="14">
        <v>8.0</v>
      </c>
      <c r="C18" s="15">
        <f t="shared" si="1"/>
        <v>1000</v>
      </c>
      <c r="D18" s="16">
        <f t="shared" si="2"/>
        <v>5620.74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6.5" customHeight="1">
      <c r="A19" s="3"/>
      <c r="B19" s="14">
        <v>9.0</v>
      </c>
      <c r="C19" s="15">
        <f t="shared" si="1"/>
        <v>1000</v>
      </c>
      <c r="D19" s="16">
        <f t="shared" si="2"/>
        <v>5284.63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6.5" customHeight="1">
      <c r="A20" s="3"/>
      <c r="B20" s="14">
        <v>10.0</v>
      </c>
      <c r="C20" s="15">
        <f t="shared" si="1"/>
        <v>1000</v>
      </c>
      <c r="D20" s="16">
        <f t="shared" si="2"/>
        <v>4968.63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6.5" customHeight="1">
      <c r="A21" s="3"/>
      <c r="B21" s="14">
        <v>11.0</v>
      </c>
      <c r="C21" s="15">
        <f t="shared" si="1"/>
        <v>1000</v>
      </c>
      <c r="D21" s="16">
        <f t="shared" si="2"/>
        <v>4671.52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6.5" customHeight="1">
      <c r="A22" s="3"/>
      <c r="B22" s="14">
        <v>12.0</v>
      </c>
      <c r="C22" s="15">
        <f t="shared" si="1"/>
        <v>1000</v>
      </c>
      <c r="D22" s="16">
        <f t="shared" si="2"/>
        <v>4392.18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6.5" customHeight="1">
      <c r="A23" s="3"/>
      <c r="B23" s="14">
        <v>13.0</v>
      </c>
      <c r="C23" s="15">
        <f t="shared" si="1"/>
        <v>1000</v>
      </c>
      <c r="D23" s="16">
        <f t="shared" si="2"/>
        <v>4129.54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6.5" customHeight="1">
      <c r="A24" s="3"/>
      <c r="B24" s="14">
        <v>14.0</v>
      </c>
      <c r="C24" s="15">
        <f t="shared" si="1"/>
        <v>1000</v>
      </c>
      <c r="D24" s="16">
        <f t="shared" si="2"/>
        <v>3882.61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6.5" customHeight="1">
      <c r="A25" s="3"/>
      <c r="B25" s="14">
        <v>15.0</v>
      </c>
      <c r="C25" s="15">
        <f t="shared" si="1"/>
        <v>1000</v>
      </c>
      <c r="D25" s="16">
        <f t="shared" si="2"/>
        <v>3650.44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6.5" customHeight="1">
      <c r="A26" s="3"/>
      <c r="B26" s="14">
        <v>16.0</v>
      </c>
      <c r="C26" s="15">
        <f t="shared" si="1"/>
        <v>1000</v>
      </c>
      <c r="D26" s="16">
        <f t="shared" si="2"/>
        <v>3432.15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6.5" customHeight="1">
      <c r="A27" s="3"/>
      <c r="B27" s="14">
        <v>17.0</v>
      </c>
      <c r="C27" s="15">
        <f t="shared" si="1"/>
        <v>1000</v>
      </c>
      <c r="D27" s="16">
        <f t="shared" si="2"/>
        <v>3226.92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6.5" customHeight="1">
      <c r="A28" s="3"/>
      <c r="B28" s="14">
        <v>18.0</v>
      </c>
      <c r="C28" s="15">
        <f t="shared" si="1"/>
        <v>1000</v>
      </c>
      <c r="D28" s="16">
        <f t="shared" si="2"/>
        <v>3033.96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6.5" customHeight="1">
      <c r="A29" s="3"/>
      <c r="B29" s="14">
        <v>19.0</v>
      </c>
      <c r="C29" s="15">
        <f t="shared" si="1"/>
        <v>1000</v>
      </c>
      <c r="D29" s="16">
        <f t="shared" si="2"/>
        <v>2852.54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6.5" customHeight="1">
      <c r="A30" s="3"/>
      <c r="B30" s="14">
        <v>20.0</v>
      </c>
      <c r="C30" s="15">
        <f t="shared" si="1"/>
        <v>1000</v>
      </c>
      <c r="D30" s="16">
        <f t="shared" si="2"/>
        <v>2681.97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6.5" customHeight="1">
      <c r="A31" s="3"/>
      <c r="B31" s="14">
        <v>21.0</v>
      </c>
      <c r="C31" s="15">
        <f t="shared" si="1"/>
        <v>1000</v>
      </c>
      <c r="D31" s="16">
        <f t="shared" si="2"/>
        <v>2521.59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6.5" customHeight="1">
      <c r="A32" s="3"/>
      <c r="B32" s="14">
        <v>22.0</v>
      </c>
      <c r="C32" s="15">
        <f t="shared" si="1"/>
        <v>1000</v>
      </c>
      <c r="D32" s="16">
        <f t="shared" si="2"/>
        <v>2370.81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6.5" customHeight="1">
      <c r="A33" s="3"/>
      <c r="B33" s="14">
        <v>23.0</v>
      </c>
      <c r="C33" s="15">
        <f t="shared" si="1"/>
        <v>1000</v>
      </c>
      <c r="D33" s="16">
        <f t="shared" si="2"/>
        <v>2229.04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6.5" customHeight="1">
      <c r="A34" s="3"/>
      <c r="B34" s="14">
        <v>24.0</v>
      </c>
      <c r="C34" s="15">
        <f t="shared" si="1"/>
        <v>1000</v>
      </c>
      <c r="D34" s="16">
        <f t="shared" si="2"/>
        <v>2095.75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6.5" customHeight="1">
      <c r="A35" s="3"/>
      <c r="B35" s="14">
        <v>25.0</v>
      </c>
      <c r="C35" s="15">
        <f t="shared" si="1"/>
        <v>1000</v>
      </c>
      <c r="D35" s="16">
        <f t="shared" si="2"/>
        <v>1970.43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6.5" customHeight="1">
      <c r="A36" s="3"/>
      <c r="B36" s="14">
        <v>26.0</v>
      </c>
      <c r="C36" s="15">
        <f t="shared" si="1"/>
        <v>1000</v>
      </c>
      <c r="D36" s="16">
        <f t="shared" si="2"/>
        <v>1852.61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6.5" customHeight="1">
      <c r="A37" s="3"/>
      <c r="B37" s="14">
        <v>27.0</v>
      </c>
      <c r="C37" s="15">
        <f t="shared" si="1"/>
        <v>1000</v>
      </c>
      <c r="D37" s="16">
        <f t="shared" si="2"/>
        <v>1741.83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6.5" customHeight="1">
      <c r="A38" s="3"/>
      <c r="B38" s="14">
        <v>28.0</v>
      </c>
      <c r="C38" s="15">
        <f t="shared" si="1"/>
        <v>1000</v>
      </c>
      <c r="D38" s="16">
        <f t="shared" si="2"/>
        <v>1637.67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6.5" customHeight="1">
      <c r="A39" s="3"/>
      <c r="B39" s="14">
        <v>29.0</v>
      </c>
      <c r="C39" s="15">
        <f t="shared" si="1"/>
        <v>1000</v>
      </c>
      <c r="D39" s="16">
        <f t="shared" si="2"/>
        <v>1539.74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6.5" customHeight="1">
      <c r="A40" s="3"/>
      <c r="B40" s="14">
        <v>30.0</v>
      </c>
      <c r="C40" s="15">
        <f t="shared" si="1"/>
        <v>1000</v>
      </c>
      <c r="D40" s="16">
        <f t="shared" si="2"/>
        <v>1447.67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6.5" customHeight="1">
      <c r="A41" s="3"/>
      <c r="B41" s="14">
        <v>31.0</v>
      </c>
      <c r="C41" s="15">
        <f t="shared" si="1"/>
        <v>1000</v>
      </c>
      <c r="D41" s="16">
        <f t="shared" si="2"/>
        <v>1361.11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6.5" customHeight="1">
      <c r="A42" s="3"/>
      <c r="B42" s="14">
        <v>32.0</v>
      </c>
      <c r="C42" s="15">
        <f t="shared" si="1"/>
        <v>1000</v>
      </c>
      <c r="D42" s="16">
        <f t="shared" si="2"/>
        <v>1279.72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6.5" customHeight="1">
      <c r="A43" s="3"/>
      <c r="B43" s="14">
        <v>33.0</v>
      </c>
      <c r="C43" s="15">
        <f t="shared" si="1"/>
        <v>1000</v>
      </c>
      <c r="D43" s="16">
        <f t="shared" si="2"/>
        <v>1203.19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6.5" customHeight="1">
      <c r="A44" s="3"/>
      <c r="B44" s="14">
        <v>34.0</v>
      </c>
      <c r="C44" s="15">
        <f t="shared" si="1"/>
        <v>1000</v>
      </c>
      <c r="D44" s="16">
        <f t="shared" si="2"/>
        <v>1131.24</v>
      </c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6.5" customHeight="1">
      <c r="A45" s="3"/>
      <c r="B45" s="14">
        <v>35.0</v>
      </c>
      <c r="C45" s="15">
        <f t="shared" si="1"/>
        <v>1000</v>
      </c>
      <c r="D45" s="16">
        <f t="shared" si="2"/>
        <v>1063.6</v>
      </c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6.5" customHeight="1">
      <c r="A46" s="3"/>
      <c r="B46" s="17">
        <v>36.0</v>
      </c>
      <c r="C46" s="18">
        <f t="shared" si="1"/>
        <v>1000</v>
      </c>
      <c r="D46" s="19">
        <f t="shared" si="2"/>
        <v>1000</v>
      </c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6.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6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6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6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6.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6.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6.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6.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6.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6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6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6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6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6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6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6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6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6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6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6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6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6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6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6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6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6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6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6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6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6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6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6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6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6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6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6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6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6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6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6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6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6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6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6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6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6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6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6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6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6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6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6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6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6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6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6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6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6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6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6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6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6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6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6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6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6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6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6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6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6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6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6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6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6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6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6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6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6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6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6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6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6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6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6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6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6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6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6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6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6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6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6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6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6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6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6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6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6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6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6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6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6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6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6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6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6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6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6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6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6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6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6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6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6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6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6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6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6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6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6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6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6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6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6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6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6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6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6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6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6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6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6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6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6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6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6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6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6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6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6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6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6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6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6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6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6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6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6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6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6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6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6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6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6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6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6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6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6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6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6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6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6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6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6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6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6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6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6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6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6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6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6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6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6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6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6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6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6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6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6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6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6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6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6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6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6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6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6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6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6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6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6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6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6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6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6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6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6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6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6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6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6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6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6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6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6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6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6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6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6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6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6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6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6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6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6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6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6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6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6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6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6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6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6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6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6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6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6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6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6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6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6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6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6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6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6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6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6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6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6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6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6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6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6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6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6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6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6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6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6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6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6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6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6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6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6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6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6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6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6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6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6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6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6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6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6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6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6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6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6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6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6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6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6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6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6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6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6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6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6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6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6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6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6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6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6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6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6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6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6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6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6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6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6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6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6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6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6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6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6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6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6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6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6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6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6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6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6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6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6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6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6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6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6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6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6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6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6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6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6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6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6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6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6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6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6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6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6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6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6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6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6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6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6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6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6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6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6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6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6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6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6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6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6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6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6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6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6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6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6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6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6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6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6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6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6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6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6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6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6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6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6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6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6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6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6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6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6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6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6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6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6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6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6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6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6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6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6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6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6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6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6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6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6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6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6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6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6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6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6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6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6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6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6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6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6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6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6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6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6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6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6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6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6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6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6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6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6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6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6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6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6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6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6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6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6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6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6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6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6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6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6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6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6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6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6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6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6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6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6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6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6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6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6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6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6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6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6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6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6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6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6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6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6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6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6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6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6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6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6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6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6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6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6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6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6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6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6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6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6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6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6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6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6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6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6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6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6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6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6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6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6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6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6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6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6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6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6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6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6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6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6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6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6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6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6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6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6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6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6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6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6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6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6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6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6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6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6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6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6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6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6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6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6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6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6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6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6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6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6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6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6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6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6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6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6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6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6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6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6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6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6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6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6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6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6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6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6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6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6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6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6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6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6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6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6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6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6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6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6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6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6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6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6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6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6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6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6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6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6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6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6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6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6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6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6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6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6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6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6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6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6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6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6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6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6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6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6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6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6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6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6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6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6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6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6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6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6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6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6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6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6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6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6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6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6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6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6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6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6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6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6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6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6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6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6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6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6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6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6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6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6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6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6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6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6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6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6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6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6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6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6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6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6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6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6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6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6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6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6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6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6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6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6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6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6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6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6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6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6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6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6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6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6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6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6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6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6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6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6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6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6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6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6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6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6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6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6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6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6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6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6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6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6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6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6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6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6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6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6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6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6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6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6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6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6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6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6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6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6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6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6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6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6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6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6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6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6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6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6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6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6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6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6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6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6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6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6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6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6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6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6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6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6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6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6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6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6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6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6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6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6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6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6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6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6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6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6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6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6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6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6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6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6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6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6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6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6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6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6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6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6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6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6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6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6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6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6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6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6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6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6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6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6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6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6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6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6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6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6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6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6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6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6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6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6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6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6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6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6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6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6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6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6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6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6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6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6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6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6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6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6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6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6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6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6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6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6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6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6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6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6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6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6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6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6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6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6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6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6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6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6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6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6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6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6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6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6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6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6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6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6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6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6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6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6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6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6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6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6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6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6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6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6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6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6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6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6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6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6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6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6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6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6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6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6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6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6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6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6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6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6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6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6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6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6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6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6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6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6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6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6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6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6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6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6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6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6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6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6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6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6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6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6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6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6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6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6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6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6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6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6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6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6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6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6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6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6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6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6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6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6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6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6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6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6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6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6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6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6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6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6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6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6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6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6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6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6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6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6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6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6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6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6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6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6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6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6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6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6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6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6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6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6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6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6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6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6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6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6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6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6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6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6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6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6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6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6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6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6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6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6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6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6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6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6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6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6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6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6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6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6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6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6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6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6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6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6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6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6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6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6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6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6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6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6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6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6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6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6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6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6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6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6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6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6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6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6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6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6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6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6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6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6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4" width="18.78"/>
    <col customWidth="1" min="5" max="9" width="11.33"/>
    <col customWidth="1" min="10" max="26" width="10.56"/>
  </cols>
  <sheetData>
    <row r="1" ht="16.5" customHeight="1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6.5" customHeight="1">
      <c r="A2" s="4" t="s">
        <v>21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6.5" customHeight="1">
      <c r="A3" s="3"/>
      <c r="B3" s="3" t="s">
        <v>2</v>
      </c>
      <c r="C3" s="3"/>
      <c r="D3" s="5">
        <v>9000.0</v>
      </c>
      <c r="E3" s="3"/>
      <c r="F3" s="6"/>
      <c r="G3" s="6"/>
      <c r="H3" s="6"/>
      <c r="I3" s="6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6.5" customHeight="1">
      <c r="A4" s="3"/>
      <c r="B4" s="3" t="s">
        <v>3</v>
      </c>
      <c r="C4" s="3"/>
      <c r="D4" s="21">
        <v>0.0285</v>
      </c>
      <c r="E4" s="3"/>
      <c r="F4" s="6"/>
      <c r="G4" s="6"/>
      <c r="H4" s="6"/>
      <c r="I4" s="6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6.5" customHeight="1">
      <c r="A5" s="3"/>
      <c r="B5" s="6" t="s">
        <v>4</v>
      </c>
      <c r="C5" s="8"/>
      <c r="D5" s="9">
        <v>30.0</v>
      </c>
      <c r="E5" s="3"/>
      <c r="F5" s="6"/>
      <c r="G5" s="6"/>
      <c r="H5" s="6"/>
      <c r="I5" s="6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6.5" customHeight="1">
      <c r="A6" s="3"/>
      <c r="B6" s="6"/>
      <c r="C6" s="8"/>
      <c r="D6" s="8"/>
      <c r="E6" s="3"/>
      <c r="F6" s="6"/>
      <c r="G6" s="6"/>
      <c r="H6" s="6"/>
      <c r="I6" s="6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6.5" customHeight="1">
      <c r="A7" s="3"/>
      <c r="B7" s="6" t="s">
        <v>5</v>
      </c>
      <c r="C7" s="8"/>
      <c r="D7" s="10">
        <f>SUM(D10:D40)</f>
        <v>188874.05</v>
      </c>
      <c r="E7" s="3"/>
      <c r="F7" s="6"/>
      <c r="G7" s="6"/>
      <c r="H7" s="6"/>
      <c r="I7" s="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6.5" customHeight="1">
      <c r="A8" s="3"/>
      <c r="B8" s="6"/>
      <c r="C8" s="8"/>
      <c r="D8" s="6"/>
      <c r="E8" s="8"/>
      <c r="F8" s="6"/>
      <c r="G8" s="6"/>
      <c r="H8" s="6"/>
      <c r="I8" s="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6.5" customHeight="1">
      <c r="A9" s="3"/>
      <c r="B9" s="11" t="s">
        <v>6</v>
      </c>
      <c r="C9" s="12" t="s">
        <v>7</v>
      </c>
      <c r="D9" s="13" t="s">
        <v>8</v>
      </c>
      <c r="E9" s="8"/>
      <c r="F9" s="6"/>
      <c r="G9" s="6"/>
      <c r="H9" s="6"/>
      <c r="I9" s="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6.5" customHeight="1">
      <c r="A10" s="3"/>
      <c r="B10" s="14">
        <v>0.0</v>
      </c>
      <c r="C10" s="15">
        <f t="shared" ref="C10:C40" si="1">$D$3</f>
        <v>9000</v>
      </c>
      <c r="D10" s="16">
        <f t="shared" ref="D10:D40" si="2">ROUND(C10/(1+$D$4)^B10,2)</f>
        <v>9000</v>
      </c>
      <c r="E10" s="8"/>
      <c r="F10" s="6"/>
      <c r="G10" s="6"/>
      <c r="H10" s="6"/>
      <c r="I10" s="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6.5" customHeight="1">
      <c r="A11" s="3"/>
      <c r="B11" s="14">
        <v>1.0</v>
      </c>
      <c r="C11" s="15">
        <f t="shared" si="1"/>
        <v>9000</v>
      </c>
      <c r="D11" s="16">
        <f t="shared" si="2"/>
        <v>8750.61</v>
      </c>
      <c r="E11" s="8"/>
      <c r="F11" s="6"/>
      <c r="G11" s="6"/>
      <c r="H11" s="6"/>
      <c r="I11" s="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6.5" customHeight="1">
      <c r="A12" s="3"/>
      <c r="B12" s="14">
        <v>2.0</v>
      </c>
      <c r="C12" s="15">
        <f t="shared" si="1"/>
        <v>9000</v>
      </c>
      <c r="D12" s="16">
        <f t="shared" si="2"/>
        <v>8508.13</v>
      </c>
      <c r="E12" s="6"/>
      <c r="F12" s="6"/>
      <c r="G12" s="6"/>
      <c r="H12" s="6"/>
      <c r="I12" s="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6.5" customHeight="1">
      <c r="A13" s="3"/>
      <c r="B13" s="14">
        <v>3.0</v>
      </c>
      <c r="C13" s="15">
        <f t="shared" si="1"/>
        <v>9000</v>
      </c>
      <c r="D13" s="16">
        <f t="shared" si="2"/>
        <v>8272.36</v>
      </c>
      <c r="E13" s="6"/>
      <c r="F13" s="6"/>
      <c r="G13" s="6"/>
      <c r="H13" s="6"/>
      <c r="I13" s="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6.5" customHeight="1">
      <c r="A14" s="3"/>
      <c r="B14" s="14">
        <v>4.0</v>
      </c>
      <c r="C14" s="15">
        <f t="shared" si="1"/>
        <v>9000</v>
      </c>
      <c r="D14" s="16">
        <f t="shared" si="2"/>
        <v>8043.13</v>
      </c>
      <c r="E14" s="6"/>
      <c r="F14" s="6"/>
      <c r="G14" s="6"/>
      <c r="H14" s="6"/>
      <c r="I14" s="6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6.5" customHeight="1">
      <c r="A15" s="3"/>
      <c r="B15" s="14">
        <v>5.0</v>
      </c>
      <c r="C15" s="15">
        <f t="shared" si="1"/>
        <v>9000</v>
      </c>
      <c r="D15" s="16">
        <f t="shared" si="2"/>
        <v>7820.26</v>
      </c>
      <c r="E15" s="6"/>
      <c r="F15" s="6"/>
      <c r="G15" s="6"/>
      <c r="H15" s="6"/>
      <c r="I15" s="6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6.5" customHeight="1">
      <c r="A16" s="3"/>
      <c r="B16" s="14">
        <v>6.0</v>
      </c>
      <c r="C16" s="15">
        <f t="shared" si="1"/>
        <v>9000</v>
      </c>
      <c r="D16" s="16">
        <f t="shared" si="2"/>
        <v>7603.56</v>
      </c>
      <c r="E16" s="6"/>
      <c r="F16" s="6"/>
      <c r="G16" s="6"/>
      <c r="H16" s="6"/>
      <c r="I16" s="6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6.5" customHeight="1">
      <c r="A17" s="3"/>
      <c r="B17" s="14">
        <v>7.0</v>
      </c>
      <c r="C17" s="15">
        <f t="shared" si="1"/>
        <v>9000</v>
      </c>
      <c r="D17" s="16">
        <f t="shared" si="2"/>
        <v>7392.86</v>
      </c>
      <c r="E17" s="6"/>
      <c r="F17" s="6"/>
      <c r="G17" s="6"/>
      <c r="H17" s="6"/>
      <c r="I17" s="6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6.5" customHeight="1">
      <c r="A18" s="3"/>
      <c r="B18" s="14">
        <v>8.0</v>
      </c>
      <c r="C18" s="15">
        <f t="shared" si="1"/>
        <v>9000</v>
      </c>
      <c r="D18" s="16">
        <f t="shared" si="2"/>
        <v>7188</v>
      </c>
      <c r="E18" s="6"/>
      <c r="F18" s="6"/>
      <c r="G18" s="6"/>
      <c r="H18" s="6"/>
      <c r="I18" s="6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6.5" customHeight="1">
      <c r="A19" s="3"/>
      <c r="B19" s="14">
        <v>9.0</v>
      </c>
      <c r="C19" s="15">
        <f t="shared" si="1"/>
        <v>9000</v>
      </c>
      <c r="D19" s="16">
        <f t="shared" si="2"/>
        <v>6988.82</v>
      </c>
      <c r="E19" s="6"/>
      <c r="F19" s="6"/>
      <c r="G19" s="6"/>
      <c r="H19" s="6"/>
      <c r="I19" s="6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6.5" customHeight="1">
      <c r="A20" s="3"/>
      <c r="B20" s="14">
        <v>10.0</v>
      </c>
      <c r="C20" s="15">
        <f t="shared" si="1"/>
        <v>9000</v>
      </c>
      <c r="D20" s="16">
        <f t="shared" si="2"/>
        <v>6795.16</v>
      </c>
      <c r="E20" s="6"/>
      <c r="F20" s="6"/>
      <c r="G20" s="6"/>
      <c r="H20" s="6"/>
      <c r="I20" s="6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6.5" customHeight="1">
      <c r="A21" s="3"/>
      <c r="B21" s="14">
        <v>11.0</v>
      </c>
      <c r="C21" s="15">
        <f t="shared" si="1"/>
        <v>9000</v>
      </c>
      <c r="D21" s="16">
        <f t="shared" si="2"/>
        <v>6606.86</v>
      </c>
      <c r="E21" s="6"/>
      <c r="F21" s="6"/>
      <c r="G21" s="6"/>
      <c r="H21" s="6"/>
      <c r="I21" s="6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6.5" customHeight="1">
      <c r="A22" s="3"/>
      <c r="B22" s="14">
        <v>12.0</v>
      </c>
      <c r="C22" s="15">
        <f t="shared" si="1"/>
        <v>9000</v>
      </c>
      <c r="D22" s="16">
        <f t="shared" si="2"/>
        <v>6423.78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6.5" customHeight="1">
      <c r="A23" s="3"/>
      <c r="B23" s="14">
        <v>13.0</v>
      </c>
      <c r="C23" s="15">
        <f t="shared" si="1"/>
        <v>9000</v>
      </c>
      <c r="D23" s="16">
        <f t="shared" si="2"/>
        <v>6245.78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6.5" customHeight="1">
      <c r="A24" s="3"/>
      <c r="B24" s="14">
        <v>14.0</v>
      </c>
      <c r="C24" s="15">
        <f t="shared" si="1"/>
        <v>9000</v>
      </c>
      <c r="D24" s="16">
        <f t="shared" si="2"/>
        <v>6072.71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6.5" customHeight="1">
      <c r="A25" s="3"/>
      <c r="B25" s="14">
        <v>15.0</v>
      </c>
      <c r="C25" s="15">
        <f t="shared" si="1"/>
        <v>9000</v>
      </c>
      <c r="D25" s="16">
        <f t="shared" si="2"/>
        <v>5904.43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6.5" customHeight="1">
      <c r="A26" s="3"/>
      <c r="B26" s="14">
        <v>16.0</v>
      </c>
      <c r="C26" s="15">
        <f t="shared" si="1"/>
        <v>9000</v>
      </c>
      <c r="D26" s="16">
        <f t="shared" si="2"/>
        <v>5740.82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6.5" customHeight="1">
      <c r="A27" s="3"/>
      <c r="B27" s="14">
        <v>17.0</v>
      </c>
      <c r="C27" s="15">
        <f t="shared" si="1"/>
        <v>9000</v>
      </c>
      <c r="D27" s="16">
        <f t="shared" si="2"/>
        <v>5581.74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6.5" customHeight="1">
      <c r="A28" s="3"/>
      <c r="B28" s="14">
        <v>18.0</v>
      </c>
      <c r="C28" s="15">
        <f t="shared" si="1"/>
        <v>9000</v>
      </c>
      <c r="D28" s="16">
        <f t="shared" si="2"/>
        <v>5427.07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6.5" customHeight="1">
      <c r="A29" s="3"/>
      <c r="B29" s="14">
        <v>19.0</v>
      </c>
      <c r="C29" s="15">
        <f t="shared" si="1"/>
        <v>9000</v>
      </c>
      <c r="D29" s="16">
        <f t="shared" si="2"/>
        <v>5276.68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6.5" customHeight="1">
      <c r="A30" s="3"/>
      <c r="B30" s="14">
        <v>20.0</v>
      </c>
      <c r="C30" s="15">
        <f t="shared" si="1"/>
        <v>9000</v>
      </c>
      <c r="D30" s="16">
        <f t="shared" si="2"/>
        <v>5130.46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6.5" customHeight="1">
      <c r="A31" s="3"/>
      <c r="B31" s="14">
        <v>21.0</v>
      </c>
      <c r="C31" s="15">
        <f t="shared" si="1"/>
        <v>9000</v>
      </c>
      <c r="D31" s="16">
        <f t="shared" si="2"/>
        <v>4988.3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6.5" customHeight="1">
      <c r="A32" s="3"/>
      <c r="B32" s="14">
        <v>22.0</v>
      </c>
      <c r="C32" s="15">
        <f t="shared" si="1"/>
        <v>9000</v>
      </c>
      <c r="D32" s="16">
        <f t="shared" si="2"/>
        <v>4850.07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6.5" customHeight="1">
      <c r="A33" s="3"/>
      <c r="B33" s="14">
        <v>23.0</v>
      </c>
      <c r="C33" s="15">
        <f t="shared" si="1"/>
        <v>9000</v>
      </c>
      <c r="D33" s="16">
        <f t="shared" si="2"/>
        <v>4715.67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6.5" customHeight="1">
      <c r="A34" s="3"/>
      <c r="B34" s="14">
        <v>24.0</v>
      </c>
      <c r="C34" s="15">
        <f t="shared" si="1"/>
        <v>9000</v>
      </c>
      <c r="D34" s="16">
        <f t="shared" si="2"/>
        <v>4585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6.5" customHeight="1">
      <c r="A35" s="3"/>
      <c r="B35" s="14">
        <v>25.0</v>
      </c>
      <c r="C35" s="15">
        <f t="shared" si="1"/>
        <v>9000</v>
      </c>
      <c r="D35" s="16">
        <f t="shared" si="2"/>
        <v>4457.95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6.5" customHeight="1">
      <c r="A36" s="3"/>
      <c r="B36" s="14">
        <v>26.0</v>
      </c>
      <c r="C36" s="15">
        <f t="shared" si="1"/>
        <v>9000</v>
      </c>
      <c r="D36" s="16">
        <f t="shared" si="2"/>
        <v>4334.42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6.5" customHeight="1">
      <c r="A37" s="3"/>
      <c r="B37" s="14">
        <v>27.0</v>
      </c>
      <c r="C37" s="15">
        <f t="shared" si="1"/>
        <v>9000</v>
      </c>
      <c r="D37" s="16">
        <f t="shared" si="2"/>
        <v>4214.31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6.5" customHeight="1">
      <c r="A38" s="3"/>
      <c r="B38" s="14">
        <v>28.0</v>
      </c>
      <c r="C38" s="15">
        <f t="shared" si="1"/>
        <v>9000</v>
      </c>
      <c r="D38" s="16">
        <f t="shared" si="2"/>
        <v>4097.53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6.5" customHeight="1">
      <c r="A39" s="3"/>
      <c r="B39" s="14">
        <v>29.0</v>
      </c>
      <c r="C39" s="15">
        <f t="shared" si="1"/>
        <v>9000</v>
      </c>
      <c r="D39" s="16">
        <f t="shared" si="2"/>
        <v>3983.99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6.5" customHeight="1">
      <c r="A40" s="3"/>
      <c r="B40" s="17">
        <v>30.0</v>
      </c>
      <c r="C40" s="18">
        <f t="shared" si="1"/>
        <v>9000</v>
      </c>
      <c r="D40" s="19">
        <f t="shared" si="2"/>
        <v>3873.59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6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6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6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6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6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6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6.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6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6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6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6.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6.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6.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6.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6.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6.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6.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6.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6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6.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6.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6.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6.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6.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6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6.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6.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6.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6.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6.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6.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6.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6.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6.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6.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6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6.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6.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6.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6.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6.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6.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6.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6.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6.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6.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6.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6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6.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6.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6.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6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6.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6.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6.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6.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6.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6.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6.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6.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6.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6.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6.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6.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6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6.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6.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6.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6.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6.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6.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6.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6.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6.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6.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6.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6.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6.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6.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6.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6.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6.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6.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6.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6.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6.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6.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6.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6.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6.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6.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6.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6.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6.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6.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6.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6.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6.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6.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6.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6.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6.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6.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6.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6.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6.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6.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6.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6.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6.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6.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6.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6.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6.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6.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6.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6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6.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6.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6.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6.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6.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6.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6.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6.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6.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6.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6.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6.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6.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6.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6.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6.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6.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6.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6.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6.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6.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6.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6.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6.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6.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6.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6.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6.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6.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6.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6.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6.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6.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6.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6.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6.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6.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6.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6.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6.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6.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6.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6.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6.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6.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6.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6.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6.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6.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6.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6.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6.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6.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6.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6.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6.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6.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6.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6.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6.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6.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6.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6.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6.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6.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6.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6.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6.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6.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6.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6.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6.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6.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6.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6.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6.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6.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6.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6.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6.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6.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6.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6.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6.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6.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6.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6.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6.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6.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6.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6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6.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6.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6.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6.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6.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6.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6.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6.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6.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6.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6.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6.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6.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6.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6.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6.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6.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6.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6.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6.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6.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6.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6.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6.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6.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6.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6.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6.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6.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6.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6.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6.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6.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6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6.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6.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6.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6.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6.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6.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6.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6.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6.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6.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6.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6.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6.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6.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6.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6.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6.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6.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6.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6.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6.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6.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6.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6.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6.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6.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6.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6.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6.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6.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6.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6.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6.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6.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6.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6.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6.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6.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6.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6.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6.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6.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6.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6.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6.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6.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6.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6.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6.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6.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6.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6.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6.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6.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6.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6.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6.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6.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6.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6.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6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6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6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6.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6.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6.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6.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6.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6.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6.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6.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6.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6.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6.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6.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6.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6.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6.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6.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6.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6.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6.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6.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6.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6.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6.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6.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6.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6.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6.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6.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6.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6.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6.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6.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6.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6.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6.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6.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6.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6.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6.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6.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6.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6.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6.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6.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6.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6.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6.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6.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6.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6.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6.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6.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6.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6.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6.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6.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6.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6.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6.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6.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6.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6.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6.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6.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6.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6.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6.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6.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6.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6.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6.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6.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6.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6.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6.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6.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6.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6.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6.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6.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6.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6.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6.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6.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6.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6.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6.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6.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6.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6.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6.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6.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6.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6.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6.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6.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6.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6.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6.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6.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6.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6.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6.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6.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6.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6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6.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6.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6.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6.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6.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6.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6.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6.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6.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6.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6.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6.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6.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6.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6.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6.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6.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6.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6.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6.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6.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6.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6.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6.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6.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6.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6.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6.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6.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6.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6.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6.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6.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6.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6.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6.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6.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6.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6.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6.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6.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6.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6.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6.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6.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6.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6.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6.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6.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6.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6.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6.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6.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6.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6.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6.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6.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6.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6.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6.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6.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6.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6.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6.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6.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6.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6.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6.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6.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6.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6.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6.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6.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6.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6.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6.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6.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6.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6.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6.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6.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6.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6.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6.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6.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6.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6.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6.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6.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6.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6.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6.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6.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6.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6.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6.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6.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6.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6.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6.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6.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6.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6.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6.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6.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6.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6.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6.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6.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6.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6.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6.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6.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6.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6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6.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6.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6.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6.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6.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6.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6.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6.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6.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6.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6.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6.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6.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6.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6.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6.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6.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6.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6.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6.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6.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6.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6.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6.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6.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6.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6.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6.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6.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6.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6.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6.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6.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6.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6.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6.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6.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6.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6.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6.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6.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6.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6.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6.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6.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6.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6.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6.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6.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6.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6.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6.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6.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6.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6.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6.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6.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6.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6.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6.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6.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6.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6.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6.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6.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6.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6.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6.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6.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6.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6.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6.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6.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6.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6.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6.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6.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6.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6.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6.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6.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6.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6.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6.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6.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6.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6.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6.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6.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6.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6.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6.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6.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6.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6.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6.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6.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6.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6.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6.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6.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6.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6.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6.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6.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6.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6.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6.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6.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6.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6.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6.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6.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6.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6.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6.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6.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6.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6.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6.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6.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6.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6.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6.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6.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6.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6.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6.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6.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6.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6.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6.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6.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6.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6.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6.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6.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6.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6.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6.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6.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6.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6.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6.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6.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6.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6.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6.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6.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6.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6.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6.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6.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6.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6.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6.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6.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6.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6.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6.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6.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6.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6.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6.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6.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6.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6.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6.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6.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6.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6.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6.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6.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6.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6.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6.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6.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6.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6.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6.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6.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6.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6.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6.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6.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6.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6.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6.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6.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6.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6.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6.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6.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6.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6.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6.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6.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6.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6.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6.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6.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6.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6.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6.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6.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6.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6.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6.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6.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6.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6.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6.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6.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6.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6.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6.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6.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6.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6.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6.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6.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6.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6.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6.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6.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6.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6.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6.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6.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6.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6.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6.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6.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6.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6.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6.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6.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6.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6.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6.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6.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6.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6.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6.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6.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6.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6.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6.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6.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6.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6.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6.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6.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6.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6.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6.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6.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6.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6.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6.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6.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6.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6.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6.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6.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6.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6.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6.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6.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6.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6.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6.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6.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6.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6.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6.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6.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6.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6.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6.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6.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6.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6.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6.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6.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6.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6.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6.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6.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6.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6.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6.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6.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6.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6.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6.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6.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6.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6.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6.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6.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6.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6.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6.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6.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6.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6.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6.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6.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6.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6.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6.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6.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6.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6.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6.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6.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6.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6.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6.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6.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6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6.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6.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6.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6.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6.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6.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6.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6.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6.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6.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6.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6.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6.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6.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6.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6.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6.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6.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6.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6.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6.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6.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6.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6.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6.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6.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6.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6.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6.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6.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6.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6.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6.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6.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6.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6.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6.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6.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6.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6.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6.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6.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6.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6.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6.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6.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6.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6.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6.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6.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6.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6.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6.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6.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6.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6.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6.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6.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6.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6.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6.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6.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6.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6.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6.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6.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6.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6.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6.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6.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6.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6.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6.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6.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6.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6.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6.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6.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6.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6.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6.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6.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6.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6.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6.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6.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6.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6.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6.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6.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6.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6.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6.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6.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6.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6.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6.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6.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6.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6.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6.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6.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6.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6.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6.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6.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6.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6.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6.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6.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6.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6.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2024-08-30T13:51:01Z</dcterms:created>
  <dc:creator>InstallOffice4</dc:creator>
</cp:coreProperties>
</file>