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llumarthur/Documents/Teaching/Zeta/Homeworks/Files/"/>
    </mc:Choice>
  </mc:AlternateContent>
  <xr:revisionPtr revIDLastSave="0" documentId="13_ncr:1_{B30CD207-AEF4-9D4E-BC55-FC5884A353C8}" xr6:coauthVersionLast="47" xr6:coauthVersionMax="47" xr10:uidLastSave="{00000000-0000-0000-0000-000000000000}"/>
  <bookViews>
    <workbookView xWindow="-30220" yWindow="8360" windowWidth="25160" windowHeight="16960" xr2:uid="{DFBF432E-E87F-AB4D-ABA3-B2F544331BD9}"/>
  </bookViews>
  <sheets>
    <sheet name="Exercise 2" sheetId="1" r:id="rId1"/>
    <sheet name="Exercise 4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6" l="1"/>
  <c r="D9" i="16"/>
  <c r="C26" i="16"/>
  <c r="C16" i="16"/>
  <c r="C17" i="16"/>
  <c r="C18" i="16"/>
  <c r="C19" i="16"/>
  <c r="C20" i="16"/>
  <c r="C21" i="16"/>
  <c r="C22" i="16"/>
  <c r="C23" i="16"/>
  <c r="C24" i="16"/>
  <c r="C25" i="16"/>
  <c r="D15" i="16"/>
  <c r="C15" i="16"/>
  <c r="E15" i="16" s="1"/>
  <c r="F15" i="16" s="1"/>
  <c r="D16" i="16" s="1"/>
  <c r="F14" i="16"/>
  <c r="D6" i="16"/>
  <c r="D11" i="1"/>
  <c r="D9" i="1"/>
  <c r="C38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D15" i="1"/>
  <c r="C15" i="1"/>
  <c r="E15" i="1" s="1"/>
  <c r="F15" i="1" s="1"/>
  <c r="D16" i="1" s="1"/>
  <c r="F14" i="1"/>
  <c r="D6" i="1"/>
  <c r="E16" i="16" l="1"/>
  <c r="F16" i="16" s="1"/>
  <c r="D17" i="16" s="1"/>
  <c r="E17" i="16" s="1"/>
  <c r="F17" i="16" s="1"/>
  <c r="E16" i="1"/>
  <c r="F16" i="1" s="1"/>
  <c r="D17" i="1"/>
  <c r="E17" i="1" s="1"/>
  <c r="F17" i="1" s="1"/>
  <c r="D18" i="16" l="1"/>
  <c r="E18" i="16" s="1"/>
  <c r="F18" i="16" s="1"/>
  <c r="D18" i="1"/>
  <c r="E18" i="1" s="1"/>
  <c r="F18" i="1" s="1"/>
  <c r="D19" i="16" l="1"/>
  <c r="E19" i="16" s="1"/>
  <c r="F19" i="16" s="1"/>
  <c r="D19" i="1"/>
  <c r="E19" i="1" s="1"/>
  <c r="F19" i="1" s="1"/>
  <c r="D20" i="16" l="1"/>
  <c r="E20" i="16" s="1"/>
  <c r="F20" i="16" s="1"/>
  <c r="D20" i="1"/>
  <c r="E20" i="1" s="1"/>
  <c r="F20" i="1" s="1"/>
  <c r="D21" i="16" l="1"/>
  <c r="E21" i="16" s="1"/>
  <c r="F21" i="16" s="1"/>
  <c r="D21" i="1"/>
  <c r="E21" i="1" s="1"/>
  <c r="F21" i="1" s="1"/>
  <c r="D22" i="16" l="1"/>
  <c r="E22" i="16" s="1"/>
  <c r="F22" i="16" s="1"/>
  <c r="D22" i="1"/>
  <c r="E22" i="1" s="1"/>
  <c r="F22" i="1" s="1"/>
  <c r="D23" i="16" l="1"/>
  <c r="E23" i="16" s="1"/>
  <c r="F23" i="16" s="1"/>
  <c r="D23" i="1"/>
  <c r="E23" i="1" s="1"/>
  <c r="F23" i="1" s="1"/>
  <c r="D24" i="16" l="1"/>
  <c r="E24" i="16" s="1"/>
  <c r="F24" i="16" s="1"/>
  <c r="D24" i="1"/>
  <c r="E24" i="1" s="1"/>
  <c r="F24" i="1" s="1"/>
  <c r="D25" i="16" l="1"/>
  <c r="E25" i="16" s="1"/>
  <c r="F25" i="16" s="1"/>
  <c r="D25" i="1"/>
  <c r="E25" i="1" s="1"/>
  <c r="F25" i="1" s="1"/>
  <c r="D26" i="16" l="1"/>
  <c r="E26" i="16" s="1"/>
  <c r="F26" i="16" s="1"/>
  <c r="D26" i="1"/>
  <c r="E26" i="1" s="1"/>
  <c r="F26" i="1" s="1"/>
  <c r="D27" i="1" l="1"/>
  <c r="E27" i="1" s="1"/>
  <c r="F27" i="1" s="1"/>
  <c r="D28" i="1" l="1"/>
  <c r="E28" i="1" s="1"/>
  <c r="F28" i="1" s="1"/>
  <c r="D29" i="1" l="1"/>
  <c r="E29" i="1" s="1"/>
  <c r="F29" i="1" s="1"/>
  <c r="D30" i="1" l="1"/>
  <c r="E30" i="1" s="1"/>
  <c r="F30" i="1" s="1"/>
  <c r="D31" i="1" l="1"/>
  <c r="E31" i="1" s="1"/>
  <c r="F31" i="1" s="1"/>
  <c r="D32" i="1" l="1"/>
  <c r="E32" i="1" s="1"/>
  <c r="F32" i="1" s="1"/>
  <c r="D33" i="1" l="1"/>
  <c r="E33" i="1" s="1"/>
  <c r="F33" i="1" s="1"/>
  <c r="D34" i="1" l="1"/>
  <c r="E34" i="1" s="1"/>
  <c r="F34" i="1"/>
  <c r="D35" i="1" l="1"/>
  <c r="E35" i="1" s="1"/>
  <c r="F35" i="1" s="1"/>
  <c r="D36" i="1" l="1"/>
  <c r="E36" i="1" s="1"/>
  <c r="F36" i="1" s="1"/>
  <c r="D37" i="1" l="1"/>
  <c r="E37" i="1" s="1"/>
  <c r="F37" i="1" s="1"/>
  <c r="D38" i="1" l="1"/>
  <c r="E38" i="1" s="1"/>
  <c r="F38" i="1" s="1"/>
</calcChain>
</file>

<file path=xl/sharedStrings.xml><?xml version="1.0" encoding="utf-8"?>
<sst xmlns="http://schemas.openxmlformats.org/spreadsheetml/2006/main" count="30" uniqueCount="16">
  <si>
    <t>Annual effective rate of interest</t>
  </si>
  <si>
    <t>Monthly effective rate of interest</t>
  </si>
  <si>
    <t>Month</t>
  </si>
  <si>
    <t>Loan Repayment Schedule</t>
  </si>
  <si>
    <t>Loan amount</t>
  </si>
  <si>
    <t>Repayment (months)</t>
  </si>
  <si>
    <t>Level monthly repayment</t>
  </si>
  <si>
    <t>Final repayment</t>
  </si>
  <si>
    <t>Repayment</t>
  </si>
  <si>
    <t>Loan outstanding</t>
  </si>
  <si>
    <t>Interest content of repayment</t>
  </si>
  <si>
    <t>Capital content of repayment</t>
  </si>
  <si>
    <t>Total repayment amount</t>
  </si>
  <si>
    <t>Homework 20</t>
  </si>
  <si>
    <t>Exercise 2</t>
  </si>
  <si>
    <t>Exercise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</si>
</sst>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venir Book"/>
      <family val="2"/>
    </font>
    <font>
      <b/>
      <sz val="16"/>
      <color theme="1"/>
      <name val="Avenir Book"/>
      <family val="2"/>
    </font>
    <font>
      <b/>
      <u/>
      <sz val="12"/>
      <color theme="1"/>
      <name val="Avenir Book"/>
      <family val="2"/>
    </font>
    <font>
      <sz val="12"/>
      <color rgb="FF0070C0"/>
      <name val="Avenir Book"/>
      <family val="2"/>
    </font>
    <font>
      <b/>
      <i/>
      <sz val="12"/>
      <color theme="1"/>
      <name val="Avenir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0" fontId="2" fillId="0" borderId="3" xfId="0" applyFont="1" applyBorder="1" applyAlignment="1">
      <alignment horizontal="center"/>
    </xf>
    <xf numFmtId="10" fontId="2" fillId="0" borderId="0" xfId="1" applyNumberFormat="1" applyFont="1" applyFill="1" applyBorder="1"/>
    <xf numFmtId="10" fontId="5" fillId="2" borderId="1" xfId="1" applyNumberFormat="1" applyFont="1" applyFill="1" applyBorder="1"/>
    <xf numFmtId="164" fontId="5" fillId="2" borderId="2" xfId="0" applyNumberFormat="1" applyFont="1" applyFill="1" applyBorder="1"/>
    <xf numFmtId="164" fontId="5" fillId="0" borderId="0" xfId="0" applyNumberFormat="1" applyFont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6" fillId="0" borderId="0" xfId="0" quotePrefix="1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" fontId="2" fillId="0" borderId="0" xfId="1" applyNumberFormat="1" applyFont="1" applyFill="1" applyBorder="1"/>
    <xf numFmtId="164" fontId="5" fillId="2" borderId="1" xfId="1" applyNumberFormat="1" applyFont="1" applyFill="1" applyBorder="1"/>
    <xf numFmtId="164" fontId="5" fillId="3" borderId="0" xfId="0" applyNumberFormat="1" applyFont="1" applyFill="1" applyAlignment="1">
      <alignment horizontal="center"/>
    </xf>
    <xf numFmtId="0" fontId="2" fillId="0" borderId="8" xfId="0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BB21-3D0E-1049-9147-EFF2D2E929B9}">
  <dimension ref="A1:F38"/>
  <sheetViews>
    <sheetView tabSelected="1" zoomScale="180" zoomScaleNormal="180" workbookViewId="0"/>
  </sheetViews>
  <sheetFormatPr baseColWidth="10" defaultRowHeight="17"/>
  <cols>
    <col min="1" max="1" width="4.6640625" style="1" customWidth="1"/>
    <col min="2" max="6" width="15" style="1" customWidth="1"/>
    <col min="7" max="16384" width="10.83203125" style="1"/>
  </cols>
  <sheetData>
    <row r="1" spans="1:6" ht="23">
      <c r="A1" s="2" t="s">
        <v>13</v>
      </c>
    </row>
    <row r="2" spans="1:6">
      <c r="A2" s="11" t="s">
        <v>14</v>
      </c>
    </row>
    <row r="3" spans="1:6">
      <c r="B3" s="3" t="s">
        <v>3</v>
      </c>
    </row>
    <row r="4" spans="1:6">
      <c r="B4" s="1" t="s">
        <v>4</v>
      </c>
      <c r="D4" s="4">
        <v>2800</v>
      </c>
    </row>
    <row r="5" spans="1:6">
      <c r="B5" s="1" t="s">
        <v>0</v>
      </c>
      <c r="D5" s="6">
        <v>4.7500000000000001E-2</v>
      </c>
    </row>
    <row r="6" spans="1:6">
      <c r="B6" s="1" t="s">
        <v>1</v>
      </c>
      <c r="D6" s="7">
        <f>(1+D5)^(1/12)-1</f>
        <v>3.8746849921291737E-3</v>
      </c>
    </row>
    <row r="7" spans="1:6">
      <c r="B7" s="1" t="s">
        <v>5</v>
      </c>
      <c r="D7" s="15">
        <v>24</v>
      </c>
    </row>
    <row r="8" spans="1:6">
      <c r="B8" s="1" t="s">
        <v>6</v>
      </c>
      <c r="D8" s="16">
        <v>122.4</v>
      </c>
    </row>
    <row r="9" spans="1:6">
      <c r="B9" s="1" t="s">
        <v>7</v>
      </c>
      <c r="D9" s="16">
        <f>C38</f>
        <v>122.41999999999985</v>
      </c>
    </row>
    <row r="10" spans="1:6" ht="18" thickBot="1"/>
    <row r="11" spans="1:6" ht="18" thickBot="1">
      <c r="B11" s="1" t="s">
        <v>12</v>
      </c>
      <c r="D11" s="8">
        <f>SUM(C15:C38)</f>
        <v>2937.6200000000008</v>
      </c>
    </row>
    <row r="13" spans="1:6" ht="36" customHeight="1">
      <c r="B13" s="12" t="s">
        <v>2</v>
      </c>
      <c r="C13" s="13" t="s">
        <v>8</v>
      </c>
      <c r="D13" s="13" t="s">
        <v>10</v>
      </c>
      <c r="E13" s="13" t="s">
        <v>11</v>
      </c>
      <c r="F13" s="14" t="s">
        <v>9</v>
      </c>
    </row>
    <row r="14" spans="1:6">
      <c r="B14" s="5">
        <v>0</v>
      </c>
      <c r="C14" s="17"/>
      <c r="D14" s="17"/>
      <c r="E14" s="17"/>
      <c r="F14" s="10">
        <f>D4</f>
        <v>2800</v>
      </c>
    </row>
    <row r="15" spans="1:6">
      <c r="B15" s="5">
        <v>1</v>
      </c>
      <c r="C15" s="9">
        <f>$D$8</f>
        <v>122.4</v>
      </c>
      <c r="D15" s="9">
        <f>ROUND(F14*$D$6,2)</f>
        <v>10.85</v>
      </c>
      <c r="E15" s="9">
        <f>C15-D15</f>
        <v>111.55000000000001</v>
      </c>
      <c r="F15" s="10">
        <f>F14-E15</f>
        <v>2688.45</v>
      </c>
    </row>
    <row r="16" spans="1:6">
      <c r="B16" s="5">
        <v>2</v>
      </c>
      <c r="C16" s="9">
        <f t="shared" ref="C16:C38" si="0">$D$8</f>
        <v>122.4</v>
      </c>
      <c r="D16" s="9">
        <f t="shared" ref="D16:D38" si="1">ROUND(F15*$D$6,2)</f>
        <v>10.42</v>
      </c>
      <c r="E16" s="9">
        <f t="shared" ref="E16:E38" si="2">C16-D16</f>
        <v>111.98</v>
      </c>
      <c r="F16" s="10">
        <f t="shared" ref="F16:F38" si="3">F15-E16</f>
        <v>2576.4699999999998</v>
      </c>
    </row>
    <row r="17" spans="2:6">
      <c r="B17" s="5">
        <v>3</v>
      </c>
      <c r="C17" s="9">
        <f t="shared" si="0"/>
        <v>122.4</v>
      </c>
      <c r="D17" s="9">
        <f t="shared" si="1"/>
        <v>9.98</v>
      </c>
      <c r="E17" s="9">
        <f t="shared" si="2"/>
        <v>112.42</v>
      </c>
      <c r="F17" s="10">
        <f t="shared" si="3"/>
        <v>2464.0499999999997</v>
      </c>
    </row>
    <row r="18" spans="2:6">
      <c r="B18" s="5">
        <v>4</v>
      </c>
      <c r="C18" s="9">
        <f t="shared" si="0"/>
        <v>122.4</v>
      </c>
      <c r="D18" s="9">
        <f t="shared" si="1"/>
        <v>9.5500000000000007</v>
      </c>
      <c r="E18" s="9">
        <f t="shared" si="2"/>
        <v>112.85000000000001</v>
      </c>
      <c r="F18" s="10">
        <f t="shared" si="3"/>
        <v>2351.1999999999998</v>
      </c>
    </row>
    <row r="19" spans="2:6">
      <c r="B19" s="5">
        <v>5</v>
      </c>
      <c r="C19" s="9">
        <f t="shared" si="0"/>
        <v>122.4</v>
      </c>
      <c r="D19" s="9">
        <f t="shared" si="1"/>
        <v>9.11</v>
      </c>
      <c r="E19" s="9">
        <f t="shared" si="2"/>
        <v>113.29</v>
      </c>
      <c r="F19" s="10">
        <f t="shared" si="3"/>
        <v>2237.91</v>
      </c>
    </row>
    <row r="20" spans="2:6">
      <c r="B20" s="5">
        <v>6</v>
      </c>
      <c r="C20" s="9">
        <f t="shared" si="0"/>
        <v>122.4</v>
      </c>
      <c r="D20" s="9">
        <f t="shared" si="1"/>
        <v>8.67</v>
      </c>
      <c r="E20" s="9">
        <f t="shared" si="2"/>
        <v>113.73</v>
      </c>
      <c r="F20" s="10">
        <f t="shared" si="3"/>
        <v>2124.1799999999998</v>
      </c>
    </row>
    <row r="21" spans="2:6">
      <c r="B21" s="5">
        <v>7</v>
      </c>
      <c r="C21" s="9">
        <f t="shared" si="0"/>
        <v>122.4</v>
      </c>
      <c r="D21" s="9">
        <f t="shared" si="1"/>
        <v>8.23</v>
      </c>
      <c r="E21" s="9">
        <f t="shared" si="2"/>
        <v>114.17</v>
      </c>
      <c r="F21" s="10">
        <f t="shared" si="3"/>
        <v>2010.0099999999998</v>
      </c>
    </row>
    <row r="22" spans="2:6">
      <c r="B22" s="5">
        <v>8</v>
      </c>
      <c r="C22" s="9">
        <f t="shared" si="0"/>
        <v>122.4</v>
      </c>
      <c r="D22" s="9">
        <f t="shared" si="1"/>
        <v>7.79</v>
      </c>
      <c r="E22" s="9">
        <f t="shared" si="2"/>
        <v>114.61</v>
      </c>
      <c r="F22" s="10">
        <f t="shared" si="3"/>
        <v>1895.3999999999999</v>
      </c>
    </row>
    <row r="23" spans="2:6">
      <c r="B23" s="5">
        <v>9</v>
      </c>
      <c r="C23" s="9">
        <f t="shared" si="0"/>
        <v>122.4</v>
      </c>
      <c r="D23" s="9">
        <f t="shared" si="1"/>
        <v>7.34</v>
      </c>
      <c r="E23" s="9">
        <f t="shared" si="2"/>
        <v>115.06</v>
      </c>
      <c r="F23" s="10">
        <f t="shared" si="3"/>
        <v>1780.34</v>
      </c>
    </row>
    <row r="24" spans="2:6">
      <c r="B24" s="5">
        <v>10</v>
      </c>
      <c r="C24" s="9">
        <f t="shared" si="0"/>
        <v>122.4</v>
      </c>
      <c r="D24" s="9">
        <f t="shared" si="1"/>
        <v>6.9</v>
      </c>
      <c r="E24" s="9">
        <f t="shared" si="2"/>
        <v>115.5</v>
      </c>
      <c r="F24" s="10">
        <f t="shared" si="3"/>
        <v>1664.84</v>
      </c>
    </row>
    <row r="25" spans="2:6">
      <c r="B25" s="5">
        <v>11</v>
      </c>
      <c r="C25" s="9">
        <f t="shared" si="0"/>
        <v>122.4</v>
      </c>
      <c r="D25" s="9">
        <f t="shared" si="1"/>
        <v>6.45</v>
      </c>
      <c r="E25" s="9">
        <f t="shared" si="2"/>
        <v>115.95</v>
      </c>
      <c r="F25" s="10">
        <f t="shared" si="3"/>
        <v>1548.8899999999999</v>
      </c>
    </row>
    <row r="26" spans="2:6">
      <c r="B26" s="5">
        <v>12</v>
      </c>
      <c r="C26" s="9">
        <f t="shared" si="0"/>
        <v>122.4</v>
      </c>
      <c r="D26" s="9">
        <f t="shared" si="1"/>
        <v>6</v>
      </c>
      <c r="E26" s="9">
        <f t="shared" si="2"/>
        <v>116.4</v>
      </c>
      <c r="F26" s="10">
        <f t="shared" si="3"/>
        <v>1432.4899999999998</v>
      </c>
    </row>
    <row r="27" spans="2:6">
      <c r="B27" s="5">
        <v>13</v>
      </c>
      <c r="C27" s="9">
        <f t="shared" si="0"/>
        <v>122.4</v>
      </c>
      <c r="D27" s="9">
        <f t="shared" si="1"/>
        <v>5.55</v>
      </c>
      <c r="E27" s="9">
        <f t="shared" si="2"/>
        <v>116.85000000000001</v>
      </c>
      <c r="F27" s="10">
        <f t="shared" si="3"/>
        <v>1315.6399999999999</v>
      </c>
    </row>
    <row r="28" spans="2:6">
      <c r="B28" s="5">
        <v>14</v>
      </c>
      <c r="C28" s="9">
        <f t="shared" si="0"/>
        <v>122.4</v>
      </c>
      <c r="D28" s="9">
        <f t="shared" si="1"/>
        <v>5.0999999999999996</v>
      </c>
      <c r="E28" s="9">
        <f t="shared" si="2"/>
        <v>117.30000000000001</v>
      </c>
      <c r="F28" s="10">
        <f t="shared" si="3"/>
        <v>1198.3399999999999</v>
      </c>
    </row>
    <row r="29" spans="2:6">
      <c r="B29" s="5">
        <v>15</v>
      </c>
      <c r="C29" s="9">
        <f t="shared" si="0"/>
        <v>122.4</v>
      </c>
      <c r="D29" s="9">
        <f t="shared" si="1"/>
        <v>4.6399999999999997</v>
      </c>
      <c r="E29" s="9">
        <f t="shared" si="2"/>
        <v>117.76</v>
      </c>
      <c r="F29" s="10">
        <f t="shared" si="3"/>
        <v>1080.58</v>
      </c>
    </row>
    <row r="30" spans="2:6">
      <c r="B30" s="5">
        <v>16</v>
      </c>
      <c r="C30" s="9">
        <f t="shared" si="0"/>
        <v>122.4</v>
      </c>
      <c r="D30" s="9">
        <f t="shared" si="1"/>
        <v>4.1900000000000004</v>
      </c>
      <c r="E30" s="9">
        <f t="shared" si="2"/>
        <v>118.21000000000001</v>
      </c>
      <c r="F30" s="10">
        <f t="shared" si="3"/>
        <v>962.36999999999989</v>
      </c>
    </row>
    <row r="31" spans="2:6">
      <c r="B31" s="5">
        <v>17</v>
      </c>
      <c r="C31" s="9">
        <f t="shared" si="0"/>
        <v>122.4</v>
      </c>
      <c r="D31" s="9">
        <f t="shared" si="1"/>
        <v>3.73</v>
      </c>
      <c r="E31" s="9">
        <f t="shared" si="2"/>
        <v>118.67</v>
      </c>
      <c r="F31" s="10">
        <f t="shared" si="3"/>
        <v>843.69999999999993</v>
      </c>
    </row>
    <row r="32" spans="2:6">
      <c r="B32" s="5">
        <v>18</v>
      </c>
      <c r="C32" s="9">
        <f t="shared" si="0"/>
        <v>122.4</v>
      </c>
      <c r="D32" s="9">
        <f t="shared" si="1"/>
        <v>3.27</v>
      </c>
      <c r="E32" s="9">
        <f t="shared" si="2"/>
        <v>119.13000000000001</v>
      </c>
      <c r="F32" s="10">
        <f t="shared" si="3"/>
        <v>724.56999999999994</v>
      </c>
    </row>
    <row r="33" spans="2:6">
      <c r="B33" s="5">
        <v>19</v>
      </c>
      <c r="C33" s="9">
        <f t="shared" si="0"/>
        <v>122.4</v>
      </c>
      <c r="D33" s="9">
        <f t="shared" si="1"/>
        <v>2.81</v>
      </c>
      <c r="E33" s="9">
        <f t="shared" si="2"/>
        <v>119.59</v>
      </c>
      <c r="F33" s="10">
        <f t="shared" si="3"/>
        <v>604.9799999999999</v>
      </c>
    </row>
    <row r="34" spans="2:6">
      <c r="B34" s="5">
        <v>20</v>
      </c>
      <c r="C34" s="9">
        <f t="shared" si="0"/>
        <v>122.4</v>
      </c>
      <c r="D34" s="9">
        <f t="shared" si="1"/>
        <v>2.34</v>
      </c>
      <c r="E34" s="9">
        <f t="shared" si="2"/>
        <v>120.06</v>
      </c>
      <c r="F34" s="10">
        <f t="shared" si="3"/>
        <v>484.9199999999999</v>
      </c>
    </row>
    <row r="35" spans="2:6">
      <c r="B35" s="5">
        <v>21</v>
      </c>
      <c r="C35" s="9">
        <f t="shared" si="0"/>
        <v>122.4</v>
      </c>
      <c r="D35" s="9">
        <f t="shared" si="1"/>
        <v>1.88</v>
      </c>
      <c r="E35" s="9">
        <f t="shared" si="2"/>
        <v>120.52000000000001</v>
      </c>
      <c r="F35" s="10">
        <f t="shared" si="3"/>
        <v>364.39999999999986</v>
      </c>
    </row>
    <row r="36" spans="2:6">
      <c r="B36" s="5">
        <v>22</v>
      </c>
      <c r="C36" s="9">
        <f t="shared" si="0"/>
        <v>122.4</v>
      </c>
      <c r="D36" s="9">
        <f t="shared" si="1"/>
        <v>1.41</v>
      </c>
      <c r="E36" s="9">
        <f t="shared" si="2"/>
        <v>120.99000000000001</v>
      </c>
      <c r="F36" s="10">
        <f t="shared" si="3"/>
        <v>243.40999999999985</v>
      </c>
    </row>
    <row r="37" spans="2:6">
      <c r="B37" s="5">
        <v>23</v>
      </c>
      <c r="C37" s="9">
        <f t="shared" si="0"/>
        <v>122.4</v>
      </c>
      <c r="D37" s="9">
        <f t="shared" si="1"/>
        <v>0.94</v>
      </c>
      <c r="E37" s="9">
        <f t="shared" si="2"/>
        <v>121.46000000000001</v>
      </c>
      <c r="F37" s="10">
        <f t="shared" si="3"/>
        <v>121.94999999999985</v>
      </c>
    </row>
    <row r="38" spans="2:6">
      <c r="B38" s="18">
        <v>24</v>
      </c>
      <c r="C38" s="19">
        <f>F37+D38</f>
        <v>122.41999999999985</v>
      </c>
      <c r="D38" s="19">
        <f t="shared" si="1"/>
        <v>0.47</v>
      </c>
      <c r="E38" s="19">
        <f t="shared" si="2"/>
        <v>121.94999999999985</v>
      </c>
      <c r="F38" s="20">
        <f t="shared" si="3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21D1-3DD2-F04A-94D4-1DB6F0B13061}">
  <dimension ref="A1:F26"/>
  <sheetViews>
    <sheetView zoomScale="180" zoomScaleNormal="180" workbookViewId="0"/>
  </sheetViews>
  <sheetFormatPr baseColWidth="10" defaultRowHeight="17"/>
  <cols>
    <col min="1" max="1" width="4.6640625" style="1" customWidth="1"/>
    <col min="2" max="6" width="15" style="1" customWidth="1"/>
    <col min="7" max="16384" width="10.83203125" style="1"/>
  </cols>
  <sheetData>
    <row r="1" spans="1:6" ht="23">
      <c r="A1" s="2" t="s">
        <v>13</v>
      </c>
    </row>
    <row r="2" spans="1:6">
      <c r="A2" s="11" t="s">
        <v>15</v>
      </c>
    </row>
    <row r="3" spans="1:6">
      <c r="B3" s="3" t="s">
        <v>3</v>
      </c>
    </row>
    <row r="4" spans="1:6">
      <c r="B4" s="1" t="s">
        <v>4</v>
      </c>
      <c r="D4" s="4">
        <v>1800</v>
      </c>
    </row>
    <row r="5" spans="1:6">
      <c r="B5" s="1" t="s">
        <v>0</v>
      </c>
      <c r="D5" s="6">
        <v>8.7999999999999995E-2</v>
      </c>
    </row>
    <row r="6" spans="1:6">
      <c r="B6" s="1" t="s">
        <v>1</v>
      </c>
      <c r="D6" s="7">
        <f>(1+D5)^(1/12)-1</f>
        <v>7.0531864113345666E-3</v>
      </c>
    </row>
    <row r="7" spans="1:6">
      <c r="B7" s="1" t="s">
        <v>5</v>
      </c>
      <c r="D7" s="15">
        <v>12</v>
      </c>
    </row>
    <row r="8" spans="1:6">
      <c r="B8" s="1" t="s">
        <v>6</v>
      </c>
      <c r="D8" s="16">
        <v>156.96</v>
      </c>
    </row>
    <row r="9" spans="1:6">
      <c r="B9" s="1" t="s">
        <v>7</v>
      </c>
      <c r="D9" s="16">
        <f>C26</f>
        <v>157.0300000000002</v>
      </c>
    </row>
    <row r="10" spans="1:6" ht="18" thickBot="1"/>
    <row r="11" spans="1:6" ht="18" thickBot="1">
      <c r="B11" s="1" t="s">
        <v>12</v>
      </c>
      <c r="D11" s="8">
        <f>SUM(C15:C26)</f>
        <v>1883.5900000000004</v>
      </c>
    </row>
    <row r="13" spans="1:6" ht="36" customHeight="1">
      <c r="B13" s="12" t="s">
        <v>2</v>
      </c>
      <c r="C13" s="13" t="s">
        <v>8</v>
      </c>
      <c r="D13" s="13" t="s">
        <v>10</v>
      </c>
      <c r="E13" s="13" t="s">
        <v>11</v>
      </c>
      <c r="F13" s="14" t="s">
        <v>9</v>
      </c>
    </row>
    <row r="14" spans="1:6">
      <c r="B14" s="5">
        <v>0</v>
      </c>
      <c r="C14" s="17"/>
      <c r="D14" s="17"/>
      <c r="E14" s="17"/>
      <c r="F14" s="10">
        <f>D4</f>
        <v>1800</v>
      </c>
    </row>
    <row r="15" spans="1:6">
      <c r="B15" s="5">
        <v>1</v>
      </c>
      <c r="C15" s="9">
        <f>$D$8</f>
        <v>156.96</v>
      </c>
      <c r="D15" s="9">
        <f>ROUND(F14*$D$6,2)</f>
        <v>12.7</v>
      </c>
      <c r="E15" s="9">
        <f>C15-D15</f>
        <v>144.26000000000002</v>
      </c>
      <c r="F15" s="10">
        <f>F14-E15</f>
        <v>1655.74</v>
      </c>
    </row>
    <row r="16" spans="1:6">
      <c r="B16" s="5">
        <v>2</v>
      </c>
      <c r="C16" s="9">
        <f t="shared" ref="C16:C26" si="0">$D$8</f>
        <v>156.96</v>
      </c>
      <c r="D16" s="9">
        <f t="shared" ref="D16:D26" si="1">ROUND(F15*$D$6,2)</f>
        <v>11.68</v>
      </c>
      <c r="E16" s="9">
        <f t="shared" ref="E16:E26" si="2">C16-D16</f>
        <v>145.28</v>
      </c>
      <c r="F16" s="10">
        <f t="shared" ref="F16:F26" si="3">F15-E16</f>
        <v>1510.46</v>
      </c>
    </row>
    <row r="17" spans="2:6">
      <c r="B17" s="5">
        <v>3</v>
      </c>
      <c r="C17" s="9">
        <f t="shared" si="0"/>
        <v>156.96</v>
      </c>
      <c r="D17" s="9">
        <f t="shared" si="1"/>
        <v>10.65</v>
      </c>
      <c r="E17" s="9">
        <f t="shared" si="2"/>
        <v>146.31</v>
      </c>
      <c r="F17" s="10">
        <f t="shared" si="3"/>
        <v>1364.15</v>
      </c>
    </row>
    <row r="18" spans="2:6">
      <c r="B18" s="5">
        <v>4</v>
      </c>
      <c r="C18" s="9">
        <f t="shared" si="0"/>
        <v>156.96</v>
      </c>
      <c r="D18" s="9">
        <f t="shared" si="1"/>
        <v>9.6199999999999992</v>
      </c>
      <c r="E18" s="9">
        <f t="shared" si="2"/>
        <v>147.34</v>
      </c>
      <c r="F18" s="10">
        <f t="shared" si="3"/>
        <v>1216.8100000000002</v>
      </c>
    </row>
    <row r="19" spans="2:6">
      <c r="B19" s="5">
        <v>5</v>
      </c>
      <c r="C19" s="9">
        <f t="shared" si="0"/>
        <v>156.96</v>
      </c>
      <c r="D19" s="9">
        <f t="shared" si="1"/>
        <v>8.58</v>
      </c>
      <c r="E19" s="9">
        <f t="shared" si="2"/>
        <v>148.38</v>
      </c>
      <c r="F19" s="10">
        <f t="shared" si="3"/>
        <v>1068.4300000000003</v>
      </c>
    </row>
    <row r="20" spans="2:6">
      <c r="B20" s="5">
        <v>6</v>
      </c>
      <c r="C20" s="9">
        <f t="shared" si="0"/>
        <v>156.96</v>
      </c>
      <c r="D20" s="9">
        <f t="shared" si="1"/>
        <v>7.54</v>
      </c>
      <c r="E20" s="9">
        <f t="shared" si="2"/>
        <v>149.42000000000002</v>
      </c>
      <c r="F20" s="10">
        <f t="shared" si="3"/>
        <v>919.01000000000022</v>
      </c>
    </row>
    <row r="21" spans="2:6">
      <c r="B21" s="5">
        <v>7</v>
      </c>
      <c r="C21" s="9">
        <f t="shared" si="0"/>
        <v>156.96</v>
      </c>
      <c r="D21" s="9">
        <f t="shared" si="1"/>
        <v>6.48</v>
      </c>
      <c r="E21" s="9">
        <f t="shared" si="2"/>
        <v>150.48000000000002</v>
      </c>
      <c r="F21" s="10">
        <f t="shared" si="3"/>
        <v>768.5300000000002</v>
      </c>
    </row>
    <row r="22" spans="2:6">
      <c r="B22" s="5">
        <v>8</v>
      </c>
      <c r="C22" s="9">
        <f t="shared" si="0"/>
        <v>156.96</v>
      </c>
      <c r="D22" s="9">
        <f t="shared" si="1"/>
        <v>5.42</v>
      </c>
      <c r="E22" s="9">
        <f t="shared" si="2"/>
        <v>151.54000000000002</v>
      </c>
      <c r="F22" s="10">
        <f t="shared" si="3"/>
        <v>616.99000000000024</v>
      </c>
    </row>
    <row r="23" spans="2:6">
      <c r="B23" s="5">
        <v>9</v>
      </c>
      <c r="C23" s="9">
        <f t="shared" si="0"/>
        <v>156.96</v>
      </c>
      <c r="D23" s="9">
        <f t="shared" si="1"/>
        <v>4.3499999999999996</v>
      </c>
      <c r="E23" s="9">
        <f t="shared" si="2"/>
        <v>152.61000000000001</v>
      </c>
      <c r="F23" s="10">
        <f t="shared" si="3"/>
        <v>464.38000000000022</v>
      </c>
    </row>
    <row r="24" spans="2:6">
      <c r="B24" s="5">
        <v>10</v>
      </c>
      <c r="C24" s="9">
        <f t="shared" si="0"/>
        <v>156.96</v>
      </c>
      <c r="D24" s="9">
        <f t="shared" si="1"/>
        <v>3.28</v>
      </c>
      <c r="E24" s="9">
        <f t="shared" si="2"/>
        <v>153.68</v>
      </c>
      <c r="F24" s="10">
        <f t="shared" si="3"/>
        <v>310.70000000000022</v>
      </c>
    </row>
    <row r="25" spans="2:6">
      <c r="B25" s="5">
        <v>11</v>
      </c>
      <c r="C25" s="9">
        <f t="shared" si="0"/>
        <v>156.96</v>
      </c>
      <c r="D25" s="9">
        <f t="shared" si="1"/>
        <v>2.19</v>
      </c>
      <c r="E25" s="9">
        <f t="shared" si="2"/>
        <v>154.77000000000001</v>
      </c>
      <c r="F25" s="10">
        <f t="shared" si="3"/>
        <v>155.93000000000021</v>
      </c>
    </row>
    <row r="26" spans="2:6">
      <c r="B26" s="18">
        <v>12</v>
      </c>
      <c r="C26" s="19">
        <f>F25+D26</f>
        <v>157.0300000000002</v>
      </c>
      <c r="D26" s="19">
        <f t="shared" si="1"/>
        <v>1.1000000000000001</v>
      </c>
      <c r="E26" s="19">
        <f t="shared" si="2"/>
        <v>155.93000000000021</v>
      </c>
      <c r="F26" s="20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Exercise 2</vt:lpstr>
      <vt:lpstr>Exercise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InstallOffice4</dc:creator>
  <cp:lastModifiedBy>InstallOffice4</cp:lastModifiedBy>
  <dcterms:created xsi:type="dcterms:W3CDTF">2024-08-30T13:51:01Z</dcterms:created>
  <dcterms:modified xsi:type="dcterms:W3CDTF">2025-11-08T21:19:46Z</dcterms:modified>
</cp:coreProperties>
</file>